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8" activeTab="0"/>
  </bookViews>
  <sheets>
    <sheet name="projekční propočet" sheetId="1" r:id="rId1"/>
  </sheets>
  <definedNames>
    <definedName name="_xlnm.Print_Area" localSheetId="0">'projekční propočet'!$A$1:$I$85</definedName>
    <definedName name="_DIL">"#REF!"</definedName>
    <definedName name="_Dodoavka">"#REF!"</definedName>
    <definedName name="_Dodoavka_0">"#REF!"</definedName>
    <definedName name="_HSV">"#REF!"</definedName>
    <definedName name="_HSV0">"#REF!"</definedName>
    <definedName name="_xlnm.Print_Titles_1">"'so34'!$5":6</definedName>
    <definedName name="cisloobjektu">"#REF!"</definedName>
    <definedName name="cislostavby">"#REF!"</definedName>
    <definedName name="Datum">"#REF!"</definedName>
    <definedName name="Dil">"#REF!"</definedName>
    <definedName name="Dodavka">"#REF!"</definedName>
    <definedName name="Dodavka0">"#REF!"</definedName>
    <definedName name="HSV">"#REF!"</definedName>
    <definedName name="HSV0">"#REF!"</definedName>
    <definedName name="HZS">"#REF!"</definedName>
    <definedName name="HZS0">"#REF!"</definedName>
    <definedName name="JKSO">"#REF!"</definedName>
    <definedName name="MJ">"#REF!"</definedName>
    <definedName name="Mont">"#REF!"</definedName>
    <definedName name="Montaz0">"#REF!"</definedName>
    <definedName name="NazevDilu">"#REF!"</definedName>
    <definedName name="nazevobjektu">"#REF!"</definedName>
    <definedName name="nazevstavby">"#REF!"</definedName>
    <definedName name="Objednatel">"#REF!"</definedName>
    <definedName name="PocetMJ">"#REF!"</definedName>
    <definedName name="Poznamka">"#REF!"</definedName>
    <definedName name="Projektant">"#REF!"</definedName>
    <definedName name="PSV">"#REF!"</definedName>
    <definedName name="PSV0">"#REF!"</definedName>
    <definedName name="SloupecCC">"#REF!"</definedName>
    <definedName name="SloupecCisloPol">"#REF!"</definedName>
    <definedName name="SloupecJC">"#REF!"</definedName>
    <definedName name="SloupecMJ">"#REF!"</definedName>
    <definedName name="SloupecMnozstvi">"#REF!"</definedName>
    <definedName name="SloupecNazPol">"#REF!"</definedName>
    <definedName name="SloupecPC">"#REF!"</definedName>
    <definedName name="Typ">"#REF!"</definedName>
    <definedName name="VRN">"#REF!"</definedName>
    <definedName name="VRNKc">"#REF!"</definedName>
    <definedName name="VRNnazev">"#REF!"</definedName>
    <definedName name="VRNproc">"#REF!"</definedName>
    <definedName name="VRNzakl">"#REF!"</definedName>
    <definedName name="Zakazka">"#REF!"</definedName>
    <definedName name="Zaklad22">"#REF!"</definedName>
    <definedName name="Zaklad5">"#REF!"</definedName>
    <definedName name="Zhotovitel">"#REF!"</definedName>
  </definedNames>
  <calcPr fullCalcOnLoad="1"/>
</workbook>
</file>

<file path=xl/sharedStrings.xml><?xml version="1.0" encoding="utf-8"?>
<sst xmlns="http://schemas.openxmlformats.org/spreadsheetml/2006/main" count="141" uniqueCount="88">
  <si>
    <t>Výměna zdrojů tepla pro vytápění a ohřev TUV</t>
  </si>
  <si>
    <t>Vyšný č.p. 39, k.ú. Český Krumlov</t>
  </si>
  <si>
    <t xml:space="preserve">část : D.1.4.  Měření a Regulace </t>
  </si>
  <si>
    <t>rozvaděče  MaR</t>
  </si>
  <si>
    <t>nosné konstrukce - žlaby, lišty, trubky, krabice</t>
  </si>
  <si>
    <t>kabely</t>
  </si>
  <si>
    <t>periferie MaR</t>
  </si>
  <si>
    <t xml:space="preserve">řídící systém MaR </t>
  </si>
  <si>
    <t>periferie instalační</t>
  </si>
  <si>
    <t>ostatní technologie</t>
  </si>
  <si>
    <t>Ostatní</t>
  </si>
  <si>
    <t>Celkem ( bez DPH )</t>
  </si>
  <si>
    <t>vypracoval : Volman Daniel , + 420 602 445 296 , dvolman@seznam.cz</t>
  </si>
  <si>
    <t>Stavba :</t>
  </si>
  <si>
    <t>Vyšný 39, Český Krumlov</t>
  </si>
  <si>
    <t>Objekt:</t>
  </si>
  <si>
    <t>D.1.4.  – Měření a Regulace</t>
  </si>
  <si>
    <t>Varianta:</t>
  </si>
  <si>
    <t xml:space="preserve">Poznámka: </t>
  </si>
  <si>
    <t>Pol.č.</t>
  </si>
  <si>
    <t>Název položky</t>
  </si>
  <si>
    <t>MJ</t>
  </si>
  <si>
    <t>množství</t>
  </si>
  <si>
    <t>Dodávka</t>
  </si>
  <si>
    <t>Dodávka celkem (Kč)</t>
  </si>
  <si>
    <t>Montáž</t>
  </si>
  <si>
    <t>Montáž celkem (Kč)</t>
  </si>
  <si>
    <t xml:space="preserve"> </t>
  </si>
  <si>
    <t>D.1.4. – Měření a Regulace</t>
  </si>
  <si>
    <t xml:space="preserve">rozvaděče  </t>
  </si>
  <si>
    <t>rozvaděče Rv MaR DT1</t>
  </si>
  <si>
    <t>kpl</t>
  </si>
  <si>
    <t>žlab MARS 125 / 50 vč. víka a nosného příslušenství</t>
  </si>
  <si>
    <t>bm</t>
  </si>
  <si>
    <t>žlab MARS 62 / 50 vč. víka a nosného příslušenství</t>
  </si>
  <si>
    <t>trubka PVC pevná  VRM 16 vč.příslušenství</t>
  </si>
  <si>
    <t>chránička PVC 08 - ohebná vč. příslušenství</t>
  </si>
  <si>
    <t>chránička PVC 12 - ohebná vč. příslušenství</t>
  </si>
  <si>
    <t>krabice Abox 025</t>
  </si>
  <si>
    <t>ks</t>
  </si>
  <si>
    <t>kabel CYKY 3 x 1,5</t>
  </si>
  <si>
    <t>kabel CYKY 3 x 2,5</t>
  </si>
  <si>
    <t>kabel CYKY 5 x 4</t>
  </si>
  <si>
    <t>kabel JYTY 2 x 1</t>
  </si>
  <si>
    <t>kabel JYTY 4 x 1</t>
  </si>
  <si>
    <t>kabel JYTY 7 x 1</t>
  </si>
  <si>
    <t xml:space="preserve">drát CU 10 - zel./žlu. </t>
  </si>
  <si>
    <t>drát CU 4 - zel./žlu. Vč. svorek ZS16</t>
  </si>
  <si>
    <t>snímač teploty venkovní (Ni1000) Siemens-QAC22</t>
  </si>
  <si>
    <t>snímač teploty příložný (Ni1000) Siemens-QAD22</t>
  </si>
  <si>
    <t>snímač teploty do VZT (Ni1000) Siemens- QAM2120.040</t>
  </si>
  <si>
    <t>snímač teploty do nádrže (Ni1000) Siemens- QAP22</t>
  </si>
  <si>
    <t>snímač teploty do ÚT (Ni1000) Siemerns-QAE2120.015</t>
  </si>
  <si>
    <t>termostat (0-90C, IP44) Siemens RAK</t>
  </si>
  <si>
    <t>snímač tlaku (24V 0-10V P10) Siemens-QBE2003-P10</t>
  </si>
  <si>
    <t>spínač diferenční (0-300Pa) Siemens-QBM81.3</t>
  </si>
  <si>
    <t>ventil směšovací s servopohonem řízení 0-10V , Kv 16 Siemens VXG44.32-16 + SAS61,33</t>
  </si>
  <si>
    <t>řídící systém MaR</t>
  </si>
  <si>
    <t>regulátor univerzální UI+AO+DI+DO 36db Siemens-PXC36.1D</t>
  </si>
  <si>
    <t>panel ovládací LCD Siemens-PXM20</t>
  </si>
  <si>
    <t>modul napájecí Siemens  TXS1.12F10</t>
  </si>
  <si>
    <t>modul rozšiřující DO Siemens TXM1.6R</t>
  </si>
  <si>
    <t>komunikátor GD-04K (poruchový hlásič - součástí RV)</t>
  </si>
  <si>
    <t xml:space="preserve">periferie instalační </t>
  </si>
  <si>
    <t>STOP - tlačítko Schneider IP44</t>
  </si>
  <si>
    <t>detektor plynu - propan DHP4</t>
  </si>
  <si>
    <t>siréna 230V + optická rudá signalizace SEM</t>
  </si>
  <si>
    <t>snímač zaplavení vč. sond HRH5 (relé součástí Rv) + 2xSN11</t>
  </si>
  <si>
    <t>ekvipotencionální svorkovnice</t>
  </si>
  <si>
    <t>zemnící tyč ZT1,5 vč. přípojných svorkovnic</t>
  </si>
  <si>
    <t>objímka nerez vč. svorky FeZn 8</t>
  </si>
  <si>
    <t>drát FeZn 8 vč. svorek SS</t>
  </si>
  <si>
    <t>5</t>
  </si>
  <si>
    <t>kotel plynový_dodávka ÚT</t>
  </si>
  <si>
    <t>ventilátor_ dodávka VZT</t>
  </si>
  <si>
    <t>čerpadlo_dodávka ÚT</t>
  </si>
  <si>
    <t>HUP _ dodávka ÚT</t>
  </si>
  <si>
    <t>el.patrona do nádrže TUV_dodávka ÚT</t>
  </si>
  <si>
    <t>solenoid pro dopuštění_dodávka ÚT</t>
  </si>
  <si>
    <t>ohřívač elektrický do VZT_ dodávka VZT</t>
  </si>
  <si>
    <t>montážní materiál</t>
  </si>
  <si>
    <t>SW aplikační vč. oživení a zkoušek (42 db.)</t>
  </si>
  <si>
    <t>koordinace na stavbě</t>
  </si>
  <si>
    <t>vedlejší náklady ( dopravy,lešení,likvidace atd. )</t>
  </si>
  <si>
    <t>Revize elektro , ostatní dokumentace pro předání stavby</t>
  </si>
  <si>
    <t>ostatní neuvedené položky k řádnému dokončení díla</t>
  </si>
  <si>
    <t>projektová dokumentace - dodavatelská + skutečného provedení</t>
  </si>
  <si>
    <t>Celkem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</si>
</sst>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&quot; Kč&quot;;[RED]\-#,##0.00&quot; Kč&quot;"/>
    <numFmt numFmtId="166" formatCode="0"/>
    <numFmt numFmtId="167" formatCode="#,##0&quot; Kč&quot;"/>
    <numFmt numFmtId="168" formatCode="#,##0.00&quot; Kč&quot;"/>
    <numFmt numFmtId="169" formatCode="#,##0.00"/>
    <numFmt numFmtId="170" formatCode="@"/>
    <numFmt numFmtId="171" formatCode="_-* #,##0.00\ _K_č_-;\-* #,##0.00\ _K_č_-;_-* \-??\ _K_č_-;_-@_-"/>
    <numFmt numFmtId="172" formatCode="#,##0.-"/>
    <numFmt numFmtId="173" formatCode="#,##0.-&quot;  Kč&quot;;[RED]\-#,##0.-&quot; Kč&quot;"/>
  </numFmts>
  <fonts count="19">
    <font>
      <sz val="10"/>
      <name val="Arial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sz val="12"/>
      <name val="Calibri"/>
      <family val="2"/>
    </font>
    <font>
      <sz val="11"/>
      <color indexed="16"/>
      <name val="Calibri"/>
      <family val="2"/>
    </font>
    <font>
      <b/>
      <sz val="11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b/>
      <i/>
      <sz val="12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8"/>
      <name val="Calibri"/>
      <family val="2"/>
    </font>
    <font>
      <b/>
      <sz val="9"/>
      <name val="Calibri"/>
      <family val="2"/>
    </font>
    <font>
      <sz val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7" fillId="2" borderId="0">
      <alignment/>
      <protection/>
    </xf>
  </cellStyleXfs>
  <cellXfs count="115">
    <xf numFmtId="164" fontId="0" fillId="0" borderId="0" xfId="0" applyAlignment="1">
      <alignment/>
    </xf>
    <xf numFmtId="164" fontId="1" fillId="0" borderId="0" xfId="24">
      <alignment/>
      <protection/>
    </xf>
    <xf numFmtId="164" fontId="2" fillId="0" borderId="0" xfId="24" applyFont="1">
      <alignment/>
      <protection/>
    </xf>
    <xf numFmtId="166" fontId="1" fillId="0" borderId="0" xfId="24" applyNumberFormat="1">
      <alignment/>
      <protection/>
    </xf>
    <xf numFmtId="164" fontId="1" fillId="0" borderId="0" xfId="24" applyAlignment="1">
      <alignment horizontal="center"/>
      <protection/>
    </xf>
    <xf numFmtId="167" fontId="1" fillId="0" borderId="0" xfId="24" applyNumberFormat="1">
      <alignment/>
      <protection/>
    </xf>
    <xf numFmtId="164" fontId="3" fillId="0" borderId="0" xfId="0" applyFont="1" applyAlignment="1" applyProtection="1">
      <alignment horizontal="left"/>
      <protection locked="0"/>
    </xf>
    <xf numFmtId="164" fontId="4" fillId="0" borderId="0" xfId="0" applyFont="1" applyAlignment="1" applyProtection="1">
      <alignment horizontal="left"/>
      <protection locked="0"/>
    </xf>
    <xf numFmtId="164" fontId="5" fillId="0" borderId="0" xfId="0" applyFont="1" applyAlignment="1" applyProtection="1">
      <alignment horizontal="left"/>
      <protection locked="0"/>
    </xf>
    <xf numFmtId="168" fontId="1" fillId="0" borderId="0" xfId="24" applyNumberFormat="1" applyAlignment="1">
      <alignment horizontal="center"/>
      <protection/>
    </xf>
    <xf numFmtId="164" fontId="6" fillId="3" borderId="1" xfId="25" applyFont="1" applyFill="1" applyBorder="1" applyAlignment="1">
      <alignment vertical="center"/>
      <protection/>
    </xf>
    <xf numFmtId="164" fontId="1" fillId="3" borderId="2" xfId="0" applyFont="1" applyFill="1" applyBorder="1" applyAlignment="1" applyProtection="1">
      <alignment horizontal="left"/>
      <protection locked="0"/>
    </xf>
    <xf numFmtId="166" fontId="1" fillId="3" borderId="2" xfId="0" applyNumberFormat="1" applyFont="1" applyFill="1" applyBorder="1" applyAlignment="1" applyProtection="1">
      <alignment horizontal="right"/>
      <protection locked="0"/>
    </xf>
    <xf numFmtId="168" fontId="8" fillId="3" borderId="3" xfId="0" applyNumberFormat="1" applyFont="1" applyFill="1" applyBorder="1" applyAlignment="1" applyProtection="1">
      <alignment horizontal="center"/>
      <protection locked="0"/>
    </xf>
    <xf numFmtId="169" fontId="8" fillId="0" borderId="0" xfId="0" applyNumberFormat="1" applyFont="1" applyAlignment="1" applyProtection="1">
      <alignment horizontal="left"/>
      <protection locked="0"/>
    </xf>
    <xf numFmtId="169" fontId="8" fillId="0" borderId="0" xfId="0" applyNumberFormat="1" applyFont="1" applyAlignment="1" applyProtection="1">
      <alignment horizontal="right"/>
      <protection locked="0"/>
    </xf>
    <xf numFmtId="164" fontId="6" fillId="3" borderId="4" xfId="25" applyFont="1" applyFill="1" applyBorder="1" applyAlignment="1">
      <alignment vertical="center"/>
      <protection/>
    </xf>
    <xf numFmtId="164" fontId="1" fillId="3" borderId="0" xfId="0" applyFont="1" applyFill="1" applyAlignment="1" applyProtection="1">
      <alignment horizontal="left"/>
      <protection locked="0"/>
    </xf>
    <xf numFmtId="166" fontId="1" fillId="3" borderId="0" xfId="0" applyNumberFormat="1" applyFont="1" applyFill="1" applyAlignment="1" applyProtection="1">
      <alignment horizontal="right"/>
      <protection locked="0"/>
    </xf>
    <xf numFmtId="168" fontId="8" fillId="3" borderId="5" xfId="0" applyNumberFormat="1" applyFont="1" applyFill="1" applyBorder="1" applyAlignment="1" applyProtection="1">
      <alignment horizontal="center"/>
      <protection locked="0"/>
    </xf>
    <xf numFmtId="164" fontId="6" fillId="3" borderId="6" xfId="25" applyFont="1" applyFill="1" applyBorder="1" applyAlignment="1">
      <alignment vertical="center"/>
      <protection/>
    </xf>
    <xf numFmtId="164" fontId="1" fillId="3" borderId="7" xfId="0" applyFont="1" applyFill="1" applyBorder="1" applyAlignment="1" applyProtection="1">
      <alignment horizontal="left"/>
      <protection locked="0"/>
    </xf>
    <xf numFmtId="166" fontId="1" fillId="3" borderId="7" xfId="0" applyNumberFormat="1" applyFont="1" applyFill="1" applyBorder="1" applyAlignment="1" applyProtection="1">
      <alignment horizontal="right"/>
      <protection locked="0"/>
    </xf>
    <xf numFmtId="168" fontId="8" fillId="3" borderId="8" xfId="0" applyNumberFormat="1" applyFont="1" applyFill="1" applyBorder="1" applyAlignment="1" applyProtection="1">
      <alignment horizontal="center"/>
      <protection locked="0"/>
    </xf>
    <xf numFmtId="164" fontId="1" fillId="0" borderId="0" xfId="0" applyFont="1" applyAlignment="1" applyProtection="1">
      <alignment horizontal="left"/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168" fontId="9" fillId="0" borderId="0" xfId="0" applyNumberFormat="1" applyFont="1" applyAlignment="1" applyProtection="1">
      <alignment horizontal="center"/>
      <protection locked="0"/>
    </xf>
    <xf numFmtId="169" fontId="1" fillId="0" borderId="0" xfId="0" applyNumberFormat="1" applyFont="1" applyAlignment="1" applyProtection="1">
      <alignment horizontal="left"/>
      <protection locked="0"/>
    </xf>
    <xf numFmtId="169" fontId="1" fillId="0" borderId="0" xfId="0" applyNumberFormat="1" applyFont="1" applyAlignment="1" applyProtection="1">
      <alignment horizontal="right"/>
      <protection locked="0"/>
    </xf>
    <xf numFmtId="164" fontId="10" fillId="0" borderId="0" xfId="24" applyFont="1">
      <alignment/>
      <protection/>
    </xf>
    <xf numFmtId="164" fontId="3" fillId="0" borderId="0" xfId="24" applyFont="1">
      <alignment/>
      <protection/>
    </xf>
    <xf numFmtId="164" fontId="10" fillId="0" borderId="0" xfId="0" applyFont="1" applyAlignment="1" applyProtection="1">
      <alignment horizontal="left"/>
      <protection locked="0"/>
    </xf>
    <xf numFmtId="169" fontId="10" fillId="0" borderId="0" xfId="0" applyNumberFormat="1" applyFont="1" applyAlignment="1" applyProtection="1">
      <alignment horizontal="left"/>
      <protection locked="0"/>
    </xf>
    <xf numFmtId="166" fontId="10" fillId="0" borderId="0" xfId="0" applyNumberFormat="1" applyFont="1" applyAlignment="1" applyProtection="1">
      <alignment horizontal="right"/>
      <protection locked="0"/>
    </xf>
    <xf numFmtId="168" fontId="11" fillId="0" borderId="0" xfId="0" applyNumberFormat="1" applyFont="1" applyAlignment="1" applyProtection="1">
      <alignment horizontal="center"/>
      <protection locked="0"/>
    </xf>
    <xf numFmtId="169" fontId="11" fillId="0" borderId="0" xfId="0" applyNumberFormat="1" applyFont="1" applyAlignment="1" applyProtection="1">
      <alignment horizontal="left"/>
      <protection locked="0"/>
    </xf>
    <xf numFmtId="169" fontId="11" fillId="0" borderId="0" xfId="0" applyNumberFormat="1" applyFont="1" applyAlignment="1" applyProtection="1">
      <alignment horizontal="right"/>
      <protection locked="0"/>
    </xf>
    <xf numFmtId="164" fontId="1" fillId="4" borderId="9" xfId="23" applyFont="1" applyFill="1" applyBorder="1" applyAlignment="1">
      <alignment horizontal="center" vertical="center"/>
      <protection/>
    </xf>
    <xf numFmtId="164" fontId="2" fillId="4" borderId="10" xfId="23" applyFont="1" applyFill="1" applyBorder="1" applyAlignment="1">
      <alignment horizontal="center" vertical="center"/>
      <protection/>
    </xf>
    <xf numFmtId="164" fontId="12" fillId="4" borderId="2" xfId="23" applyFont="1" applyFill="1" applyBorder="1" applyAlignment="1">
      <alignment vertical="center"/>
      <protection/>
    </xf>
    <xf numFmtId="164" fontId="1" fillId="4" borderId="2" xfId="23" applyFill="1" applyBorder="1" applyAlignment="1">
      <alignment vertical="center"/>
      <protection/>
    </xf>
    <xf numFmtId="166" fontId="13" fillId="4" borderId="2" xfId="23" applyNumberFormat="1" applyFont="1" applyFill="1" applyBorder="1" applyAlignment="1">
      <alignment horizontal="right" vertical="center"/>
      <protection/>
    </xf>
    <xf numFmtId="164" fontId="1" fillId="4" borderId="2" xfId="23" applyFill="1" applyBorder="1" applyAlignment="1">
      <alignment horizontal="center" vertical="center"/>
      <protection/>
    </xf>
    <xf numFmtId="164" fontId="1" fillId="4" borderId="2" xfId="23" applyFill="1" applyBorder="1" applyAlignment="1">
      <alignment horizontal="left" vertical="center"/>
      <protection/>
    </xf>
    <xf numFmtId="167" fontId="1" fillId="4" borderId="3" xfId="23" applyNumberFormat="1" applyFill="1" applyBorder="1" applyAlignment="1">
      <alignment vertical="center"/>
      <protection/>
    </xf>
    <xf numFmtId="164" fontId="1" fillId="0" borderId="0" xfId="23" applyAlignment="1">
      <alignment vertical="center"/>
      <protection/>
    </xf>
    <xf numFmtId="164" fontId="1" fillId="4" borderId="11" xfId="23" applyFill="1" applyBorder="1" applyAlignment="1">
      <alignment horizontal="center" vertical="center"/>
      <protection/>
    </xf>
    <xf numFmtId="164" fontId="2" fillId="4" borderId="12" xfId="23" applyFont="1" applyFill="1" applyBorder="1" applyAlignment="1">
      <alignment horizontal="center" vertical="center"/>
      <protection/>
    </xf>
    <xf numFmtId="164" fontId="12" fillId="4" borderId="0" xfId="23" applyFont="1" applyFill="1" applyAlignment="1">
      <alignment vertical="center"/>
      <protection/>
    </xf>
    <xf numFmtId="164" fontId="1" fillId="4" borderId="0" xfId="23" applyFill="1" applyAlignment="1">
      <alignment vertical="center"/>
      <protection/>
    </xf>
    <xf numFmtId="166" fontId="13" fillId="4" borderId="0" xfId="23" applyNumberFormat="1" applyFont="1" applyFill="1" applyAlignment="1">
      <alignment horizontal="right" vertical="center"/>
      <protection/>
    </xf>
    <xf numFmtId="164" fontId="1" fillId="4" borderId="0" xfId="23" applyFill="1" applyAlignment="1">
      <alignment horizontal="center" vertical="center"/>
      <protection/>
    </xf>
    <xf numFmtId="164" fontId="1" fillId="4" borderId="0" xfId="23" applyFill="1" applyAlignment="1">
      <alignment horizontal="left" vertical="center"/>
      <protection/>
    </xf>
    <xf numFmtId="167" fontId="1" fillId="4" borderId="5" xfId="23" applyNumberFormat="1" applyFill="1" applyBorder="1" applyAlignment="1">
      <alignment vertical="center"/>
      <protection/>
    </xf>
    <xf numFmtId="164" fontId="14" fillId="4" borderId="0" xfId="23" applyFont="1" applyFill="1" applyAlignment="1">
      <alignment vertical="center"/>
      <protection/>
    </xf>
    <xf numFmtId="170" fontId="1" fillId="4" borderId="13" xfId="23" applyNumberFormat="1" applyFont="1" applyFill="1" applyBorder="1" applyAlignment="1">
      <alignment horizontal="center" vertical="center"/>
      <protection/>
    </xf>
    <xf numFmtId="170" fontId="2" fillId="4" borderId="14" xfId="23" applyNumberFormat="1" applyFont="1" applyFill="1" applyBorder="1" applyAlignment="1">
      <alignment horizontal="center" vertical="center"/>
      <protection/>
    </xf>
    <xf numFmtId="164" fontId="14" fillId="4" borderId="15" xfId="23" applyFont="1" applyFill="1" applyBorder="1" applyAlignment="1">
      <alignment vertical="center"/>
      <protection/>
    </xf>
    <xf numFmtId="164" fontId="1" fillId="4" borderId="15" xfId="23" applyFill="1" applyBorder="1" applyAlignment="1">
      <alignment vertical="center"/>
      <protection/>
    </xf>
    <xf numFmtId="164" fontId="1" fillId="4" borderId="15" xfId="23" applyFill="1" applyBorder="1" applyAlignment="1">
      <alignment horizontal="center" vertical="center" shrinkToFit="1"/>
      <protection/>
    </xf>
    <xf numFmtId="164" fontId="1" fillId="4" borderId="16" xfId="23" applyFill="1" applyBorder="1" applyAlignment="1">
      <alignment horizontal="center" vertical="center" shrinkToFit="1"/>
      <protection/>
    </xf>
    <xf numFmtId="164" fontId="13" fillId="4" borderId="17" xfId="23" applyFont="1" applyFill="1" applyBorder="1" applyAlignment="1">
      <alignment vertical="center"/>
      <protection/>
    </xf>
    <xf numFmtId="164" fontId="2" fillId="4" borderId="18" xfId="23" applyFont="1" applyFill="1" applyBorder="1" applyAlignment="1">
      <alignment vertical="center"/>
      <protection/>
    </xf>
    <xf numFmtId="164" fontId="1" fillId="4" borderId="19" xfId="23" applyFill="1" applyBorder="1" applyAlignment="1">
      <alignment horizontal="center" vertical="center" wrapText="1"/>
      <protection/>
    </xf>
    <xf numFmtId="164" fontId="1" fillId="4" borderId="7" xfId="23" applyFill="1" applyBorder="1" applyAlignment="1">
      <alignment horizontal="center" vertical="center" wrapText="1"/>
      <protection/>
    </xf>
    <xf numFmtId="164" fontId="1" fillId="4" borderId="8" xfId="23" applyFill="1" applyBorder="1" applyAlignment="1">
      <alignment horizontal="center" vertical="center" wrapText="1"/>
      <protection/>
    </xf>
    <xf numFmtId="170" fontId="15" fillId="0" borderId="20" xfId="23" applyNumberFormat="1" applyFont="1" applyBorder="1" applyAlignment="1">
      <alignment horizontal="center" vertical="center"/>
      <protection/>
    </xf>
    <xf numFmtId="170" fontId="3" fillId="0" borderId="21" xfId="23" applyNumberFormat="1" applyFont="1" applyBorder="1" applyAlignment="1">
      <alignment horizontal="center" vertical="center"/>
      <protection/>
    </xf>
    <xf numFmtId="164" fontId="15" fillId="0" borderId="22" xfId="23" applyFont="1" applyBorder="1" applyAlignment="1">
      <alignment horizontal="center" vertical="center"/>
      <protection/>
    </xf>
    <xf numFmtId="164" fontId="15" fillId="0" borderId="21" xfId="23" applyFont="1" applyBorder="1" applyAlignment="1">
      <alignment horizontal="center" vertical="center"/>
      <protection/>
    </xf>
    <xf numFmtId="166" fontId="15" fillId="0" borderId="22" xfId="23" applyNumberFormat="1" applyFont="1" applyBorder="1" applyAlignment="1">
      <alignment horizontal="center" vertical="center"/>
      <protection/>
    </xf>
    <xf numFmtId="167" fontId="15" fillId="0" borderId="23" xfId="23" applyNumberFormat="1" applyFont="1" applyBorder="1" applyAlignment="1">
      <alignment horizontal="center" vertical="center"/>
      <protection/>
    </xf>
    <xf numFmtId="170" fontId="8" fillId="3" borderId="24" xfId="25" applyNumberFormat="1" applyFont="1" applyFill="1" applyBorder="1" applyAlignment="1">
      <alignment horizontal="center" vertical="center"/>
      <protection/>
    </xf>
    <xf numFmtId="170" fontId="16" fillId="3" borderId="25" xfId="25" applyNumberFormat="1" applyFont="1" applyFill="1" applyBorder="1" applyAlignment="1">
      <alignment horizontal="center" vertical="center"/>
      <protection/>
    </xf>
    <xf numFmtId="164" fontId="8" fillId="3" borderId="25" xfId="25" applyFont="1" applyFill="1" applyBorder="1" applyAlignment="1">
      <alignment horizontal="center" vertical="center"/>
      <protection/>
    </xf>
    <xf numFmtId="166" fontId="8" fillId="3" borderId="25" xfId="25" applyNumberFormat="1" applyFont="1" applyFill="1" applyBorder="1" applyAlignment="1">
      <alignment horizontal="right" vertical="center"/>
      <protection/>
    </xf>
    <xf numFmtId="167" fontId="8" fillId="3" borderId="25" xfId="25" applyNumberFormat="1" applyFont="1" applyFill="1" applyBorder="1" applyAlignment="1">
      <alignment horizontal="center" vertical="center"/>
      <protection/>
    </xf>
    <xf numFmtId="167" fontId="8" fillId="3" borderId="26" xfId="25" applyNumberFormat="1" applyFont="1" applyFill="1" applyBorder="1" applyAlignment="1">
      <alignment horizontal="center" vertical="center"/>
      <protection/>
    </xf>
    <xf numFmtId="164" fontId="17" fillId="4" borderId="4" xfId="25" applyFont="1" applyFill="1" applyBorder="1" applyAlignment="1">
      <alignment horizontal="center" vertical="center"/>
      <protection/>
    </xf>
    <xf numFmtId="164" fontId="16" fillId="4" borderId="27" xfId="25" applyFont="1" applyFill="1" applyBorder="1" applyAlignment="1">
      <alignment horizontal="center" vertical="center"/>
      <protection/>
    </xf>
    <xf numFmtId="164" fontId="6" fillId="4" borderId="27" xfId="25" applyFont="1" applyFill="1" applyBorder="1" applyAlignment="1">
      <alignment vertical="center"/>
      <protection/>
    </xf>
    <xf numFmtId="164" fontId="8" fillId="4" borderId="27" xfId="25" applyFont="1" applyFill="1" applyBorder="1" applyAlignment="1">
      <alignment horizontal="center" vertical="center"/>
      <protection/>
    </xf>
    <xf numFmtId="166" fontId="8" fillId="4" borderId="27" xfId="25" applyNumberFormat="1" applyFont="1" applyFill="1" applyBorder="1" applyAlignment="1">
      <alignment horizontal="center" vertical="center"/>
      <protection/>
    </xf>
    <xf numFmtId="169" fontId="2" fillId="4" borderId="28" xfId="23" applyNumberFormat="1" applyFont="1" applyFill="1" applyBorder="1" applyAlignment="1" applyProtection="1">
      <alignment horizontal="center" vertical="center"/>
      <protection locked="0"/>
    </xf>
    <xf numFmtId="165" fontId="8" fillId="4" borderId="27" xfId="25" applyNumberFormat="1" applyFont="1" applyFill="1" applyBorder="1" applyAlignment="1">
      <alignment horizontal="center" vertical="center"/>
      <protection/>
    </xf>
    <xf numFmtId="165" fontId="8" fillId="4" borderId="29" xfId="25" applyNumberFormat="1" applyFont="1" applyFill="1" applyBorder="1" applyAlignment="1">
      <alignment horizontal="center" vertical="center"/>
      <protection/>
    </xf>
    <xf numFmtId="164" fontId="13" fillId="0" borderId="30" xfId="23" applyFont="1" applyBorder="1" applyAlignment="1">
      <alignment horizontal="center" vertical="center"/>
      <protection/>
    </xf>
    <xf numFmtId="164" fontId="2" fillId="0" borderId="28" xfId="23" applyFont="1" applyBorder="1" applyAlignment="1">
      <alignment horizontal="center" vertical="center"/>
      <protection/>
    </xf>
    <xf numFmtId="164" fontId="2" fillId="0" borderId="28" xfId="23" applyFont="1" applyBorder="1" applyAlignment="1">
      <alignment vertical="center" wrapText="1"/>
      <protection/>
    </xf>
    <xf numFmtId="170" fontId="2" fillId="0" borderId="28" xfId="23" applyNumberFormat="1" applyFont="1" applyBorder="1" applyAlignment="1">
      <alignment horizontal="center" vertical="center" shrinkToFit="1"/>
      <protection/>
    </xf>
    <xf numFmtId="166" fontId="2" fillId="0" borderId="28" xfId="23" applyNumberFormat="1" applyFont="1" applyBorder="1" applyAlignment="1">
      <alignment horizontal="center" vertical="center"/>
      <protection/>
    </xf>
    <xf numFmtId="165" fontId="2" fillId="0" borderId="28" xfId="23" applyNumberFormat="1" applyFont="1" applyBorder="1" applyAlignment="1">
      <alignment horizontal="center" vertical="center"/>
      <protection/>
    </xf>
    <xf numFmtId="165" fontId="2" fillId="0" borderId="31" xfId="23" applyNumberFormat="1" applyFont="1" applyBorder="1" applyAlignment="1">
      <alignment horizontal="center" vertical="center"/>
      <protection/>
    </xf>
    <xf numFmtId="164" fontId="1" fillId="0" borderId="0" xfId="24" applyFont="1">
      <alignment/>
      <protection/>
    </xf>
    <xf numFmtId="164" fontId="6" fillId="4" borderId="27" xfId="25" applyFont="1" applyFill="1" applyBorder="1" applyAlignment="1">
      <alignment vertical="center"/>
      <protection/>
    </xf>
    <xf numFmtId="164" fontId="2" fillId="5" borderId="28" xfId="23" applyFont="1" applyFill="1" applyBorder="1" applyAlignment="1">
      <alignment vertical="center" wrapText="1"/>
      <protection/>
    </xf>
    <xf numFmtId="170" fontId="2" fillId="5" borderId="28" xfId="23" applyNumberFormat="1" applyFont="1" applyFill="1" applyBorder="1" applyAlignment="1">
      <alignment horizontal="center" vertical="center" shrinkToFit="1"/>
      <protection/>
    </xf>
    <xf numFmtId="166" fontId="2" fillId="5" borderId="28" xfId="23" applyNumberFormat="1" applyFont="1" applyFill="1" applyBorder="1" applyAlignment="1">
      <alignment horizontal="center" vertical="center"/>
      <protection/>
    </xf>
    <xf numFmtId="164" fontId="2" fillId="0" borderId="28" xfId="23" applyFont="1" applyBorder="1" applyAlignment="1" applyProtection="1">
      <alignment vertical="center" wrapText="1"/>
      <protection locked="0"/>
    </xf>
    <xf numFmtId="170" fontId="2" fillId="0" borderId="28" xfId="23" applyNumberFormat="1" applyFont="1" applyBorder="1" applyAlignment="1" applyProtection="1">
      <alignment horizontal="center" vertical="center" shrinkToFit="1"/>
      <protection locked="0"/>
    </xf>
    <xf numFmtId="166" fontId="2" fillId="0" borderId="28" xfId="23" applyNumberFormat="1" applyFont="1" applyBorder="1" applyAlignment="1" applyProtection="1">
      <alignment horizontal="center" vertical="center"/>
      <protection locked="0"/>
    </xf>
    <xf numFmtId="164" fontId="8" fillId="3" borderId="32" xfId="25" applyFont="1" applyFill="1" applyBorder="1" applyAlignment="1">
      <alignment horizontal="center" vertical="center"/>
      <protection/>
    </xf>
    <xf numFmtId="164" fontId="16" fillId="3" borderId="33" xfId="25" applyFont="1" applyFill="1" applyBorder="1" applyAlignment="1">
      <alignment horizontal="center" vertical="center"/>
      <protection/>
    </xf>
    <xf numFmtId="164" fontId="8" fillId="3" borderId="33" xfId="25" applyFont="1" applyFill="1" applyBorder="1" applyAlignment="1">
      <alignment horizontal="center" vertical="center"/>
      <protection/>
    </xf>
    <xf numFmtId="165" fontId="8" fillId="3" borderId="34" xfId="15" applyNumberFormat="1" applyFont="1" applyFill="1" applyBorder="1" applyAlignment="1">
      <alignment horizontal="center" vertical="center"/>
      <protection/>
    </xf>
    <xf numFmtId="167" fontId="8" fillId="3" borderId="33" xfId="15" applyNumberFormat="1" applyFont="1" applyFill="1" applyBorder="1" applyAlignment="1">
      <alignment horizontal="center" vertical="center"/>
      <protection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 horizontal="left"/>
    </xf>
    <xf numFmtId="170" fontId="18" fillId="0" borderId="0" xfId="0" applyNumberFormat="1" applyFont="1" applyAlignment="1">
      <alignment/>
    </xf>
    <xf numFmtId="166" fontId="18" fillId="0" borderId="0" xfId="21" applyNumberFormat="1" applyFont="1" applyAlignment="1">
      <alignment horizontal="center"/>
      <protection/>
    </xf>
    <xf numFmtId="172" fontId="18" fillId="0" borderId="0" xfId="20" applyNumberFormat="1" applyFont="1" applyFill="1" applyBorder="1" applyAlignment="1" applyProtection="1">
      <alignment horizontal="right" vertical="top"/>
      <protection locked="0"/>
    </xf>
    <xf numFmtId="173" fontId="18" fillId="0" borderId="0" xfId="20" applyNumberFormat="1" applyFont="1" applyFill="1" applyBorder="1" applyAlignment="1" applyProtection="1">
      <alignment horizontal="right" vertical="top"/>
      <protection locked="0"/>
    </xf>
    <xf numFmtId="164" fontId="18" fillId="0" borderId="0" xfId="0" applyFont="1" applyAlignment="1" applyProtection="1">
      <alignment horizontal="center" vertical="top"/>
      <protection locked="0"/>
    </xf>
    <xf numFmtId="164" fontId="18" fillId="0" borderId="0" xfId="22" applyFont="1" applyAlignment="1">
      <alignment vertical="top"/>
      <protection/>
    </xf>
    <xf numFmtId="164" fontId="18" fillId="0" borderId="0" xfId="0" applyFont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ěny_List1" xfId="20"/>
    <cellStyle name="normální_ceník_2011" xfId="21"/>
    <cellStyle name="normální_Nabídka" xfId="22"/>
    <cellStyle name="normální_POL.XLS" xfId="23"/>
    <cellStyle name="Excel Built-in Normal" xfId="24"/>
    <cellStyle name="Excel Built-in Bad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tabSelected="1" workbookViewId="0" topLeftCell="A1">
      <selection activeCell="H77" sqref="H77"/>
    </sheetView>
  </sheetViews>
  <sheetFormatPr defaultColWidth="9.140625" defaultRowHeight="12.75" customHeight="1"/>
  <cols>
    <col min="1" max="1" width="9.7109375" style="1" customWidth="1"/>
    <col min="2" max="2" width="4.28125" style="2" customWidth="1"/>
    <col min="3" max="3" width="65.57421875" style="1" customWidth="1"/>
    <col min="4" max="4" width="5.57421875" style="1" customWidth="1"/>
    <col min="5" max="5" width="18.8515625" style="3" customWidth="1"/>
    <col min="6" max="6" width="17.7109375" style="4" customWidth="1"/>
    <col min="7" max="7" width="20.7109375" style="5" customWidth="1"/>
    <col min="8" max="8" width="15.00390625" style="5" customWidth="1"/>
    <col min="9" max="9" width="20.7109375" style="5" customWidth="1"/>
    <col min="10" max="17" width="8.7109375" style="1" customWidth="1"/>
    <col min="18" max="18" width="14.28125" style="1" customWidth="1"/>
    <col min="19" max="16384" width="8.7109375" style="1" customWidth="1"/>
  </cols>
  <sheetData>
    <row r="1" spans="2:3" ht="29.25" customHeight="1">
      <c r="B1" s="6"/>
      <c r="C1" s="7" t="s">
        <v>0</v>
      </c>
    </row>
    <row r="2" spans="2:3" ht="29.25" customHeight="1">
      <c r="B2" s="6"/>
      <c r="C2" s="7" t="s">
        <v>1</v>
      </c>
    </row>
    <row r="3" ht="20.25" customHeight="1"/>
    <row r="4" spans="2:3" ht="20.25" customHeight="1">
      <c r="B4" s="6"/>
      <c r="C4" s="8" t="s">
        <v>2</v>
      </c>
    </row>
    <row r="5" spans="2:6" ht="20.25" customHeight="1">
      <c r="B5" s="6"/>
      <c r="C5" s="8"/>
      <c r="F5" s="9"/>
    </row>
    <row r="6" spans="3:9" ht="20.25" customHeight="1">
      <c r="C6" s="10" t="s">
        <v>3</v>
      </c>
      <c r="D6" s="11"/>
      <c r="E6" s="12"/>
      <c r="F6" s="13">
        <f>ROUND(SUM(G26:I26),2)</f>
        <v>0</v>
      </c>
      <c r="G6" s="14"/>
      <c r="H6" s="15"/>
      <c r="I6" s="15"/>
    </row>
    <row r="7" spans="3:9" ht="20.25" customHeight="1">
      <c r="C7" s="16" t="s">
        <v>4</v>
      </c>
      <c r="D7" s="17"/>
      <c r="E7" s="18"/>
      <c r="F7" s="19">
        <f>ROUND(SUM(G28:I28),2)</f>
        <v>0</v>
      </c>
      <c r="G7" s="14"/>
      <c r="H7" s="15"/>
      <c r="I7" s="15"/>
    </row>
    <row r="8" spans="3:9" ht="20.25" customHeight="1">
      <c r="C8" s="16" t="s">
        <v>5</v>
      </c>
      <c r="D8" s="17"/>
      <c r="E8" s="18"/>
      <c r="F8" s="19">
        <f>ROUND(SUM(G35:I35),2)</f>
        <v>0</v>
      </c>
      <c r="G8" s="14"/>
      <c r="H8" s="15"/>
      <c r="I8" s="15"/>
    </row>
    <row r="9" spans="3:9" ht="20.25" customHeight="1">
      <c r="C9" s="16" t="s">
        <v>6</v>
      </c>
      <c r="D9" s="17"/>
      <c r="E9" s="18"/>
      <c r="F9" s="19">
        <f>ROUND(SUM(G44:I44),2)</f>
        <v>0</v>
      </c>
      <c r="G9" s="14"/>
      <c r="H9" s="15"/>
      <c r="I9" s="15"/>
    </row>
    <row r="10" spans="3:9" ht="20.25" customHeight="1">
      <c r="C10" s="16" t="s">
        <v>7</v>
      </c>
      <c r="D10" s="17"/>
      <c r="E10" s="18"/>
      <c r="F10" s="19">
        <f>ROUND(SUM(G54:I54),2)</f>
        <v>0</v>
      </c>
      <c r="G10" s="14"/>
      <c r="H10" s="15"/>
      <c r="I10" s="15"/>
    </row>
    <row r="11" spans="3:9" ht="20.25" customHeight="1">
      <c r="C11" s="16" t="s">
        <v>8</v>
      </c>
      <c r="D11" s="17"/>
      <c r="E11" s="18"/>
      <c r="F11" s="19">
        <f>ROUND(SUM(G60:I60),2)</f>
        <v>0</v>
      </c>
      <c r="G11" s="14"/>
      <c r="H11" s="15"/>
      <c r="I11" s="15"/>
    </row>
    <row r="12" spans="3:9" ht="20.25" customHeight="1">
      <c r="C12" s="16" t="s">
        <v>9</v>
      </c>
      <c r="D12" s="17"/>
      <c r="E12" s="18"/>
      <c r="F12" s="19">
        <f>ROUND(SUM(G69:I69),2)</f>
        <v>0</v>
      </c>
      <c r="G12" s="14"/>
      <c r="H12" s="15"/>
      <c r="I12" s="15"/>
    </row>
    <row r="13" spans="3:9" ht="20.25" customHeight="1">
      <c r="C13" s="20" t="s">
        <v>10</v>
      </c>
      <c r="D13" s="21"/>
      <c r="E13" s="22"/>
      <c r="F13" s="23">
        <f>ROUND(SUM(G77:I77),2)</f>
        <v>0</v>
      </c>
      <c r="G13" s="14"/>
      <c r="H13" s="15"/>
      <c r="I13" s="15"/>
    </row>
    <row r="14" spans="3:9" ht="20.25" customHeight="1">
      <c r="C14" s="24"/>
      <c r="D14" s="24"/>
      <c r="E14" s="25"/>
      <c r="F14" s="26"/>
      <c r="G14" s="27"/>
      <c r="H14" s="28"/>
      <c r="I14" s="28"/>
    </row>
    <row r="15" spans="2:9" s="29" customFormat="1" ht="20.25" customHeight="1">
      <c r="B15" s="30"/>
      <c r="C15" s="31"/>
      <c r="D15" s="32" t="s">
        <v>11</v>
      </c>
      <c r="E15" s="33"/>
      <c r="F15" s="34">
        <f>ROUND(SUM(F6:F13),2)</f>
        <v>0</v>
      </c>
      <c r="G15" s="35"/>
      <c r="H15" s="36"/>
      <c r="I15" s="36"/>
    </row>
    <row r="16" ht="20.25" customHeight="1"/>
    <row r="17" ht="20.25" customHeight="1">
      <c r="C17" s="24" t="s">
        <v>12</v>
      </c>
    </row>
    <row r="18" ht="20.25" customHeight="1"/>
    <row r="19" spans="1:9" s="45" customFormat="1" ht="18.75" customHeight="1">
      <c r="A19" s="37" t="s">
        <v>13</v>
      </c>
      <c r="B19" s="38"/>
      <c r="C19" s="39" t="s">
        <v>0</v>
      </c>
      <c r="D19" s="40"/>
      <c r="E19" s="41"/>
      <c r="F19" s="42"/>
      <c r="G19" s="43"/>
      <c r="H19" s="43"/>
      <c r="I19" s="44"/>
    </row>
    <row r="20" spans="1:9" s="45" customFormat="1" ht="18.75" customHeight="1">
      <c r="A20" s="46"/>
      <c r="B20" s="47"/>
      <c r="C20" s="48" t="s">
        <v>14</v>
      </c>
      <c r="D20" s="49"/>
      <c r="E20" s="50"/>
      <c r="F20" s="51"/>
      <c r="G20" s="52"/>
      <c r="H20" s="52"/>
      <c r="I20" s="53"/>
    </row>
    <row r="21" spans="1:9" s="45" customFormat="1" ht="18.75" customHeight="1">
      <c r="A21" s="46" t="s">
        <v>15</v>
      </c>
      <c r="B21" s="47"/>
      <c r="C21" s="54" t="s">
        <v>16</v>
      </c>
      <c r="D21" s="49"/>
      <c r="E21" s="50"/>
      <c r="F21" s="51"/>
      <c r="G21" s="52"/>
      <c r="H21" s="52"/>
      <c r="I21" s="53"/>
    </row>
    <row r="22" spans="1:9" s="45" customFormat="1" ht="18.75" customHeight="1">
      <c r="A22" s="55" t="s">
        <v>17</v>
      </c>
      <c r="B22" s="56"/>
      <c r="C22" s="57"/>
      <c r="D22" s="58"/>
      <c r="E22" s="59"/>
      <c r="F22" s="59"/>
      <c r="G22" s="59"/>
      <c r="H22" s="59"/>
      <c r="I22" s="60"/>
    </row>
    <row r="23" spans="1:9" s="45" customFormat="1" ht="29.25" customHeight="1">
      <c r="A23" s="61" t="s">
        <v>18</v>
      </c>
      <c r="B23" s="62"/>
      <c r="C23" s="63"/>
      <c r="D23" s="63"/>
      <c r="E23" s="63"/>
      <c r="F23" s="63"/>
      <c r="G23" s="63"/>
      <c r="H23" s="64"/>
      <c r="I23" s="65"/>
    </row>
    <row r="24" spans="1:9" s="45" customFormat="1" ht="13.5" customHeight="1">
      <c r="A24" s="66" t="s">
        <v>19</v>
      </c>
      <c r="B24" s="67"/>
      <c r="C24" s="68" t="s">
        <v>20</v>
      </c>
      <c r="D24" s="69" t="s">
        <v>21</v>
      </c>
      <c r="E24" s="70" t="s">
        <v>22</v>
      </c>
      <c r="F24" s="68" t="s">
        <v>23</v>
      </c>
      <c r="G24" s="71" t="s">
        <v>24</v>
      </c>
      <c r="H24" s="71" t="s">
        <v>25</v>
      </c>
      <c r="I24" s="71" t="s">
        <v>26</v>
      </c>
    </row>
    <row r="25" spans="1:9" ht="21.75" customHeight="1">
      <c r="A25" s="72" t="s">
        <v>27</v>
      </c>
      <c r="B25" s="73"/>
      <c r="C25" s="74" t="s">
        <v>28</v>
      </c>
      <c r="D25" s="74"/>
      <c r="E25" s="75"/>
      <c r="F25" s="74"/>
      <c r="G25" s="76"/>
      <c r="H25" s="74"/>
      <c r="I25" s="77"/>
    </row>
    <row r="26" spans="1:9" ht="21.75" customHeight="1">
      <c r="A26" s="78"/>
      <c r="B26" s="79"/>
      <c r="C26" s="80" t="s">
        <v>29</v>
      </c>
      <c r="D26" s="81"/>
      <c r="E26" s="82"/>
      <c r="F26" s="83"/>
      <c r="G26" s="84">
        <f>ROUND(SUM(G27:G27),2)</f>
        <v>0</v>
      </c>
      <c r="H26" s="83"/>
      <c r="I26" s="85">
        <f>ROUND(SUM(I27:I27),2)</f>
        <v>0</v>
      </c>
    </row>
    <row r="27" spans="1:9" s="93" customFormat="1" ht="22.5" customHeight="1">
      <c r="A27" s="86">
        <v>1</v>
      </c>
      <c r="B27" s="87"/>
      <c r="C27" s="88" t="s">
        <v>30</v>
      </c>
      <c r="D27" s="89" t="s">
        <v>31</v>
      </c>
      <c r="E27" s="90">
        <v>1</v>
      </c>
      <c r="F27" s="83">
        <v>0</v>
      </c>
      <c r="G27" s="91">
        <v>0</v>
      </c>
      <c r="H27" s="83">
        <v>0</v>
      </c>
      <c r="I27" s="92">
        <f>ROUND(E27*H27,2)</f>
        <v>0</v>
      </c>
    </row>
    <row r="28" spans="1:9" ht="21.75" customHeight="1">
      <c r="A28" s="78"/>
      <c r="B28" s="79"/>
      <c r="C28" s="94" t="s">
        <v>4</v>
      </c>
      <c r="D28" s="81"/>
      <c r="E28" s="82"/>
      <c r="F28" s="83"/>
      <c r="G28" s="84">
        <f>ROUND(SUM(G29:G34),2)</f>
        <v>0</v>
      </c>
      <c r="H28" s="83"/>
      <c r="I28" s="85">
        <f>ROUND(SUM(I29:I34),2)</f>
        <v>0</v>
      </c>
    </row>
    <row r="29" spans="1:9" s="93" customFormat="1" ht="21.75" customHeight="1">
      <c r="A29" s="86">
        <v>2</v>
      </c>
      <c r="B29" s="87"/>
      <c r="C29" s="88" t="s">
        <v>32</v>
      </c>
      <c r="D29" s="89" t="s">
        <v>33</v>
      </c>
      <c r="E29" s="90">
        <v>10</v>
      </c>
      <c r="F29" s="83">
        <v>0</v>
      </c>
      <c r="G29" s="91">
        <f aca="true" t="shared" si="0" ref="G29:G34">ROUND(E29*F29,2)</f>
        <v>0</v>
      </c>
      <c r="H29" s="83">
        <v>0</v>
      </c>
      <c r="I29" s="92">
        <f aca="true" t="shared" si="1" ref="I29:I34">ROUND(E29*H29,2)</f>
        <v>0</v>
      </c>
    </row>
    <row r="30" spans="1:9" s="93" customFormat="1" ht="21.75" customHeight="1">
      <c r="A30" s="86">
        <v>3</v>
      </c>
      <c r="B30" s="87"/>
      <c r="C30" s="88" t="s">
        <v>34</v>
      </c>
      <c r="D30" s="89" t="s">
        <v>33</v>
      </c>
      <c r="E30" s="90">
        <v>20</v>
      </c>
      <c r="F30" s="83">
        <v>0</v>
      </c>
      <c r="G30" s="91">
        <f t="shared" si="0"/>
        <v>0</v>
      </c>
      <c r="H30" s="83">
        <v>0</v>
      </c>
      <c r="I30" s="92">
        <f t="shared" si="1"/>
        <v>0</v>
      </c>
    </row>
    <row r="31" spans="1:9" s="93" customFormat="1" ht="21.75" customHeight="1">
      <c r="A31" s="86">
        <v>4</v>
      </c>
      <c r="B31" s="87"/>
      <c r="C31" s="88" t="s">
        <v>35</v>
      </c>
      <c r="D31" s="89" t="s">
        <v>33</v>
      </c>
      <c r="E31" s="90">
        <v>20</v>
      </c>
      <c r="F31" s="83">
        <v>0</v>
      </c>
      <c r="G31" s="91">
        <f t="shared" si="0"/>
        <v>0</v>
      </c>
      <c r="H31" s="83">
        <v>0</v>
      </c>
      <c r="I31" s="92">
        <f t="shared" si="1"/>
        <v>0</v>
      </c>
    </row>
    <row r="32" spans="1:9" s="93" customFormat="1" ht="21.75" customHeight="1">
      <c r="A32" s="86">
        <v>5</v>
      </c>
      <c r="B32" s="87"/>
      <c r="C32" s="88" t="s">
        <v>36</v>
      </c>
      <c r="D32" s="89" t="s">
        <v>33</v>
      </c>
      <c r="E32" s="90">
        <v>15</v>
      </c>
      <c r="F32" s="83">
        <v>0</v>
      </c>
      <c r="G32" s="91">
        <f t="shared" si="0"/>
        <v>0</v>
      </c>
      <c r="H32" s="83">
        <v>0</v>
      </c>
      <c r="I32" s="92">
        <f t="shared" si="1"/>
        <v>0</v>
      </c>
    </row>
    <row r="33" spans="1:9" s="93" customFormat="1" ht="21.75" customHeight="1">
      <c r="A33" s="86">
        <v>6</v>
      </c>
      <c r="B33" s="87"/>
      <c r="C33" s="88" t="s">
        <v>37</v>
      </c>
      <c r="D33" s="89" t="s">
        <v>33</v>
      </c>
      <c r="E33" s="90">
        <v>20</v>
      </c>
      <c r="F33" s="83">
        <v>0</v>
      </c>
      <c r="G33" s="91">
        <f t="shared" si="0"/>
        <v>0</v>
      </c>
      <c r="H33" s="83">
        <v>0</v>
      </c>
      <c r="I33" s="92">
        <f t="shared" si="1"/>
        <v>0</v>
      </c>
    </row>
    <row r="34" spans="1:9" s="93" customFormat="1" ht="21.75" customHeight="1">
      <c r="A34" s="86">
        <v>7</v>
      </c>
      <c r="B34" s="87"/>
      <c r="C34" s="88" t="s">
        <v>38</v>
      </c>
      <c r="D34" s="89" t="s">
        <v>39</v>
      </c>
      <c r="E34" s="90">
        <v>3</v>
      </c>
      <c r="F34" s="83">
        <v>0</v>
      </c>
      <c r="G34" s="91">
        <f t="shared" si="0"/>
        <v>0</v>
      </c>
      <c r="H34" s="83">
        <v>0</v>
      </c>
      <c r="I34" s="92">
        <f t="shared" si="1"/>
        <v>0</v>
      </c>
    </row>
    <row r="35" spans="1:9" ht="21.75" customHeight="1">
      <c r="A35" s="78"/>
      <c r="B35" s="79"/>
      <c r="C35" s="80" t="s">
        <v>5</v>
      </c>
      <c r="D35" s="81"/>
      <c r="E35" s="82"/>
      <c r="F35" s="83"/>
      <c r="G35" s="84">
        <f>ROUND(SUM(G36:G43),2)</f>
        <v>0</v>
      </c>
      <c r="H35" s="83"/>
      <c r="I35" s="85">
        <f>ROUND(SUM(I36:I43),2)</f>
        <v>0</v>
      </c>
    </row>
    <row r="36" spans="1:9" s="93" customFormat="1" ht="21.75" customHeight="1">
      <c r="A36" s="86">
        <v>8</v>
      </c>
      <c r="B36" s="87"/>
      <c r="C36" s="88" t="s">
        <v>40</v>
      </c>
      <c r="D36" s="89" t="s">
        <v>33</v>
      </c>
      <c r="E36" s="90">
        <v>140</v>
      </c>
      <c r="F36" s="83">
        <v>0</v>
      </c>
      <c r="G36" s="91">
        <f aca="true" t="shared" si="2" ref="G36:G43">ROUND(E36*F36,2)</f>
        <v>0</v>
      </c>
      <c r="H36" s="83">
        <v>0</v>
      </c>
      <c r="I36" s="92">
        <f aca="true" t="shared" si="3" ref="I36:I43">ROUND(E36*H36,2)</f>
        <v>0</v>
      </c>
    </row>
    <row r="37" spans="1:9" s="93" customFormat="1" ht="21.75" customHeight="1">
      <c r="A37" s="86">
        <v>9</v>
      </c>
      <c r="B37" s="87"/>
      <c r="C37" s="88" t="s">
        <v>41</v>
      </c>
      <c r="D37" s="89" t="s">
        <v>33</v>
      </c>
      <c r="E37" s="90">
        <v>15</v>
      </c>
      <c r="F37" s="83">
        <v>0</v>
      </c>
      <c r="G37" s="91">
        <f t="shared" si="2"/>
        <v>0</v>
      </c>
      <c r="H37" s="83">
        <v>0</v>
      </c>
      <c r="I37" s="92">
        <f t="shared" si="3"/>
        <v>0</v>
      </c>
    </row>
    <row r="38" spans="1:9" s="93" customFormat="1" ht="21.75" customHeight="1">
      <c r="A38" s="86">
        <v>10</v>
      </c>
      <c r="B38" s="87"/>
      <c r="C38" s="88" t="s">
        <v>42</v>
      </c>
      <c r="D38" s="89" t="s">
        <v>33</v>
      </c>
      <c r="E38" s="90">
        <v>10</v>
      </c>
      <c r="F38" s="83">
        <v>0</v>
      </c>
      <c r="G38" s="91">
        <f>ROUND(E38*F38,2)</f>
        <v>0</v>
      </c>
      <c r="H38" s="83">
        <v>0</v>
      </c>
      <c r="I38" s="92">
        <f>ROUND(E38*H38,2)</f>
        <v>0</v>
      </c>
    </row>
    <row r="39" spans="1:9" s="93" customFormat="1" ht="21.75" customHeight="1">
      <c r="A39" s="86">
        <v>11</v>
      </c>
      <c r="B39" s="87"/>
      <c r="C39" s="88" t="s">
        <v>43</v>
      </c>
      <c r="D39" s="89" t="s">
        <v>33</v>
      </c>
      <c r="E39" s="90">
        <v>170</v>
      </c>
      <c r="F39" s="83">
        <v>0</v>
      </c>
      <c r="G39" s="91">
        <f t="shared" si="2"/>
        <v>0</v>
      </c>
      <c r="H39" s="83">
        <v>0</v>
      </c>
      <c r="I39" s="92">
        <f t="shared" si="3"/>
        <v>0</v>
      </c>
    </row>
    <row r="40" spans="1:9" s="93" customFormat="1" ht="21.75" customHeight="1">
      <c r="A40" s="86">
        <v>12</v>
      </c>
      <c r="B40" s="87"/>
      <c r="C40" s="88" t="s">
        <v>44</v>
      </c>
      <c r="D40" s="89" t="s">
        <v>33</v>
      </c>
      <c r="E40" s="90">
        <v>45</v>
      </c>
      <c r="F40" s="83">
        <v>0</v>
      </c>
      <c r="G40" s="91">
        <f t="shared" si="2"/>
        <v>0</v>
      </c>
      <c r="H40" s="83">
        <v>0</v>
      </c>
      <c r="I40" s="92">
        <f t="shared" si="3"/>
        <v>0</v>
      </c>
    </row>
    <row r="41" spans="1:9" s="93" customFormat="1" ht="21.75" customHeight="1">
      <c r="A41" s="86">
        <v>13</v>
      </c>
      <c r="B41" s="87"/>
      <c r="C41" s="88" t="s">
        <v>45</v>
      </c>
      <c r="D41" s="89" t="s">
        <v>33</v>
      </c>
      <c r="E41" s="90">
        <v>30</v>
      </c>
      <c r="F41" s="83">
        <v>0</v>
      </c>
      <c r="G41" s="91">
        <f t="shared" si="2"/>
        <v>0</v>
      </c>
      <c r="H41" s="83">
        <v>0</v>
      </c>
      <c r="I41" s="92">
        <f t="shared" si="3"/>
        <v>0</v>
      </c>
    </row>
    <row r="42" spans="1:9" s="93" customFormat="1" ht="21.75" customHeight="1">
      <c r="A42" s="86">
        <v>14</v>
      </c>
      <c r="B42" s="87"/>
      <c r="C42" s="95" t="s">
        <v>46</v>
      </c>
      <c r="D42" s="96" t="s">
        <v>33</v>
      </c>
      <c r="E42" s="97">
        <v>10</v>
      </c>
      <c r="F42" s="83">
        <v>0</v>
      </c>
      <c r="G42" s="91">
        <f>ROUND(E42*F42,2)</f>
        <v>0</v>
      </c>
      <c r="H42" s="83">
        <v>0</v>
      </c>
      <c r="I42" s="92">
        <f>ROUND(E42*H42,2)</f>
        <v>0</v>
      </c>
    </row>
    <row r="43" spans="1:9" s="93" customFormat="1" ht="21.75" customHeight="1">
      <c r="A43" s="86">
        <v>15</v>
      </c>
      <c r="B43" s="87"/>
      <c r="C43" s="95" t="s">
        <v>47</v>
      </c>
      <c r="D43" s="96" t="s">
        <v>33</v>
      </c>
      <c r="E43" s="97">
        <v>45</v>
      </c>
      <c r="F43" s="83">
        <v>0</v>
      </c>
      <c r="G43" s="91">
        <f t="shared" si="2"/>
        <v>0</v>
      </c>
      <c r="H43" s="83">
        <v>0</v>
      </c>
      <c r="I43" s="92">
        <f t="shared" si="3"/>
        <v>0</v>
      </c>
    </row>
    <row r="44" spans="1:9" ht="21.75" customHeight="1">
      <c r="A44" s="78"/>
      <c r="B44" s="79"/>
      <c r="C44" s="80" t="s">
        <v>6</v>
      </c>
      <c r="D44" s="81"/>
      <c r="E44" s="82"/>
      <c r="F44" s="83"/>
      <c r="G44" s="84">
        <f>ROUND(SUM(G45:G53),2)</f>
        <v>0</v>
      </c>
      <c r="H44" s="83"/>
      <c r="I44" s="85">
        <f>ROUND(SUM(I45:I53),2)</f>
        <v>0</v>
      </c>
    </row>
    <row r="45" spans="1:9" s="93" customFormat="1" ht="21.75" customHeight="1">
      <c r="A45" s="86">
        <v>16</v>
      </c>
      <c r="B45" s="87"/>
      <c r="C45" s="95" t="s">
        <v>48</v>
      </c>
      <c r="D45" s="96" t="s">
        <v>39</v>
      </c>
      <c r="E45" s="97">
        <v>2</v>
      </c>
      <c r="F45" s="83">
        <v>0</v>
      </c>
      <c r="G45" s="91">
        <f aca="true" t="shared" si="4" ref="G45:G51">ROUND(E45*F45,2)</f>
        <v>0</v>
      </c>
      <c r="H45" s="83">
        <v>0</v>
      </c>
      <c r="I45" s="92">
        <f aca="true" t="shared" si="5" ref="I45:I51">ROUND(E45*H45,2)</f>
        <v>0</v>
      </c>
    </row>
    <row r="46" spans="1:9" s="93" customFormat="1" ht="21.75" customHeight="1">
      <c r="A46" s="86">
        <v>17</v>
      </c>
      <c r="B46" s="87"/>
      <c r="C46" s="95" t="s">
        <v>49</v>
      </c>
      <c r="D46" s="96" t="s">
        <v>39</v>
      </c>
      <c r="E46" s="97">
        <v>1</v>
      </c>
      <c r="F46" s="83">
        <v>0</v>
      </c>
      <c r="G46" s="91">
        <f t="shared" si="4"/>
        <v>0</v>
      </c>
      <c r="H46" s="83">
        <v>0</v>
      </c>
      <c r="I46" s="92">
        <f t="shared" si="5"/>
        <v>0</v>
      </c>
    </row>
    <row r="47" spans="1:9" s="93" customFormat="1" ht="21.75" customHeight="1">
      <c r="A47" s="86">
        <v>18</v>
      </c>
      <c r="B47" s="87"/>
      <c r="C47" s="95" t="s">
        <v>50</v>
      </c>
      <c r="D47" s="96" t="s">
        <v>39</v>
      </c>
      <c r="E47" s="97">
        <v>1</v>
      </c>
      <c r="F47" s="83">
        <v>0</v>
      </c>
      <c r="G47" s="91">
        <f t="shared" si="4"/>
        <v>0</v>
      </c>
      <c r="H47" s="83">
        <v>0</v>
      </c>
      <c r="I47" s="92">
        <f t="shared" si="5"/>
        <v>0</v>
      </c>
    </row>
    <row r="48" spans="1:9" s="93" customFormat="1" ht="21.75" customHeight="1">
      <c r="A48" s="86">
        <v>19</v>
      </c>
      <c r="B48" s="87"/>
      <c r="C48" s="95" t="s">
        <v>51</v>
      </c>
      <c r="D48" s="96" t="s">
        <v>39</v>
      </c>
      <c r="E48" s="97">
        <v>1</v>
      </c>
      <c r="F48" s="83">
        <v>0</v>
      </c>
      <c r="G48" s="91">
        <f t="shared" si="4"/>
        <v>0</v>
      </c>
      <c r="H48" s="83">
        <v>0</v>
      </c>
      <c r="I48" s="92">
        <f t="shared" si="5"/>
        <v>0</v>
      </c>
    </row>
    <row r="49" spans="1:9" s="93" customFormat="1" ht="21.75" customHeight="1">
      <c r="A49" s="86">
        <v>20</v>
      </c>
      <c r="B49" s="87"/>
      <c r="C49" s="95" t="s">
        <v>52</v>
      </c>
      <c r="D49" s="96" t="s">
        <v>39</v>
      </c>
      <c r="E49" s="97">
        <v>3</v>
      </c>
      <c r="F49" s="83">
        <v>0</v>
      </c>
      <c r="G49" s="91">
        <f t="shared" si="4"/>
        <v>0</v>
      </c>
      <c r="H49" s="83">
        <v>0</v>
      </c>
      <c r="I49" s="92">
        <f t="shared" si="5"/>
        <v>0</v>
      </c>
    </row>
    <row r="50" spans="1:9" s="93" customFormat="1" ht="21.75" customHeight="1">
      <c r="A50" s="86">
        <v>21</v>
      </c>
      <c r="B50" s="87"/>
      <c r="C50" s="95" t="s">
        <v>53</v>
      </c>
      <c r="D50" s="96" t="s">
        <v>39</v>
      </c>
      <c r="E50" s="97">
        <v>1</v>
      </c>
      <c r="F50" s="83">
        <v>0</v>
      </c>
      <c r="G50" s="91">
        <f>ROUND(E50*F50,2)</f>
        <v>0</v>
      </c>
      <c r="H50" s="83">
        <v>0</v>
      </c>
      <c r="I50" s="92">
        <f>ROUND(E50*H50,2)</f>
        <v>0</v>
      </c>
    </row>
    <row r="51" spans="1:9" s="93" customFormat="1" ht="21.75" customHeight="1">
      <c r="A51" s="86">
        <v>22</v>
      </c>
      <c r="B51" s="87"/>
      <c r="C51" s="95" t="s">
        <v>54</v>
      </c>
      <c r="D51" s="96" t="s">
        <v>39</v>
      </c>
      <c r="E51" s="97">
        <v>1</v>
      </c>
      <c r="F51" s="83">
        <v>0</v>
      </c>
      <c r="G51" s="91">
        <f t="shared" si="4"/>
        <v>0</v>
      </c>
      <c r="H51" s="83">
        <v>0</v>
      </c>
      <c r="I51" s="92">
        <f t="shared" si="5"/>
        <v>0</v>
      </c>
    </row>
    <row r="52" spans="1:9" s="93" customFormat="1" ht="21.75" customHeight="1">
      <c r="A52" s="86">
        <v>23</v>
      </c>
      <c r="B52" s="87"/>
      <c r="C52" s="95" t="s">
        <v>55</v>
      </c>
      <c r="D52" s="96" t="s">
        <v>39</v>
      </c>
      <c r="E52" s="97">
        <v>1</v>
      </c>
      <c r="F52" s="83">
        <v>0</v>
      </c>
      <c r="G52" s="91">
        <f>ROUND(E52*F52,2)</f>
        <v>0</v>
      </c>
      <c r="H52" s="83">
        <v>0</v>
      </c>
      <c r="I52" s="92">
        <f>ROUND(E52*H52,2)</f>
        <v>0</v>
      </c>
    </row>
    <row r="53" spans="1:9" s="93" customFormat="1" ht="21.75" customHeight="1">
      <c r="A53" s="86">
        <v>24</v>
      </c>
      <c r="B53" s="87"/>
      <c r="C53" s="88" t="s">
        <v>56</v>
      </c>
      <c r="D53" s="89" t="s">
        <v>39</v>
      </c>
      <c r="E53" s="90">
        <v>1</v>
      </c>
      <c r="F53" s="83">
        <v>0</v>
      </c>
      <c r="G53" s="91">
        <f>ROUND(E53*F53,2)</f>
        <v>0</v>
      </c>
      <c r="H53" s="83">
        <v>0</v>
      </c>
      <c r="I53" s="92">
        <f>ROUND(E53*H53,2)</f>
        <v>0</v>
      </c>
    </row>
    <row r="54" spans="1:9" ht="21.75" customHeight="1">
      <c r="A54" s="78"/>
      <c r="B54" s="79"/>
      <c r="C54" s="80" t="s">
        <v>57</v>
      </c>
      <c r="D54" s="81"/>
      <c r="E54" s="82"/>
      <c r="F54" s="83"/>
      <c r="G54" s="84">
        <f>ROUND(SUM(G55:G59),2)</f>
        <v>0</v>
      </c>
      <c r="H54" s="83"/>
      <c r="I54" s="85">
        <f>ROUND(SUM(I55:I59),2)</f>
        <v>0</v>
      </c>
    </row>
    <row r="55" spans="1:9" s="93" customFormat="1" ht="21.75" customHeight="1">
      <c r="A55" s="86">
        <v>25</v>
      </c>
      <c r="B55" s="87"/>
      <c r="C55" s="95" t="s">
        <v>58</v>
      </c>
      <c r="D55" s="96" t="s">
        <v>39</v>
      </c>
      <c r="E55" s="97">
        <v>1</v>
      </c>
      <c r="F55" s="83">
        <v>0</v>
      </c>
      <c r="G55" s="91">
        <f>ROUND(E55*F55,2)</f>
        <v>0</v>
      </c>
      <c r="H55" s="83">
        <v>0</v>
      </c>
      <c r="I55" s="92">
        <f>ROUND(E55*H55,2)</f>
        <v>0</v>
      </c>
    </row>
    <row r="56" spans="1:9" s="93" customFormat="1" ht="21.75" customHeight="1">
      <c r="A56" s="86">
        <v>26</v>
      </c>
      <c r="B56" s="87"/>
      <c r="C56" s="95" t="s">
        <v>59</v>
      </c>
      <c r="D56" s="96" t="s">
        <v>39</v>
      </c>
      <c r="E56" s="97">
        <v>1</v>
      </c>
      <c r="F56" s="83">
        <v>0</v>
      </c>
      <c r="G56" s="91">
        <f>ROUND(E56*F56,2)</f>
        <v>0</v>
      </c>
      <c r="H56" s="83">
        <v>0</v>
      </c>
      <c r="I56" s="92">
        <f>ROUND(E56*H56,2)</f>
        <v>0</v>
      </c>
    </row>
    <row r="57" spans="1:9" s="93" customFormat="1" ht="21.75" customHeight="1">
      <c r="A57" s="86">
        <v>27</v>
      </c>
      <c r="B57" s="87"/>
      <c r="C57" s="95" t="s">
        <v>60</v>
      </c>
      <c r="D57" s="96" t="s">
        <v>39</v>
      </c>
      <c r="E57" s="97">
        <v>1</v>
      </c>
      <c r="F57" s="83">
        <v>0</v>
      </c>
      <c r="G57" s="91">
        <f>ROUND(E57*F57,2)</f>
        <v>0</v>
      </c>
      <c r="H57" s="83">
        <v>0</v>
      </c>
      <c r="I57" s="92">
        <f>ROUND(E57*H57,2)</f>
        <v>0</v>
      </c>
    </row>
    <row r="58" spans="1:9" s="93" customFormat="1" ht="21.75" customHeight="1">
      <c r="A58" s="86">
        <v>28</v>
      </c>
      <c r="B58" s="87"/>
      <c r="C58" s="95" t="s">
        <v>61</v>
      </c>
      <c r="D58" s="96" t="s">
        <v>39</v>
      </c>
      <c r="E58" s="97">
        <v>1</v>
      </c>
      <c r="F58" s="83">
        <v>0</v>
      </c>
      <c r="G58" s="91">
        <f>ROUND(E58*F58,2)</f>
        <v>0</v>
      </c>
      <c r="H58" s="83">
        <v>0</v>
      </c>
      <c r="I58" s="92">
        <f>ROUND(E58*H58,2)</f>
        <v>0</v>
      </c>
    </row>
    <row r="59" spans="1:9" s="93" customFormat="1" ht="21.75" customHeight="1">
      <c r="A59" s="86">
        <v>29</v>
      </c>
      <c r="B59" s="87"/>
      <c r="C59" s="95" t="s">
        <v>62</v>
      </c>
      <c r="D59" s="96" t="s">
        <v>39</v>
      </c>
      <c r="E59" s="97">
        <v>1</v>
      </c>
      <c r="F59" s="83">
        <v>0</v>
      </c>
      <c r="G59" s="91">
        <f>ROUND(E59*F59,2)</f>
        <v>0</v>
      </c>
      <c r="H59" s="83">
        <v>0</v>
      </c>
      <c r="I59" s="92">
        <f>ROUND(E59*H59,2)</f>
        <v>0</v>
      </c>
    </row>
    <row r="60" spans="1:9" ht="21.75" customHeight="1">
      <c r="A60" s="78"/>
      <c r="B60" s="79"/>
      <c r="C60" s="80" t="s">
        <v>63</v>
      </c>
      <c r="D60" s="81"/>
      <c r="E60" s="82"/>
      <c r="F60" s="83"/>
      <c r="G60" s="84">
        <f>ROUND(SUM(G61:G65),2)</f>
        <v>0</v>
      </c>
      <c r="H60" s="83"/>
      <c r="I60" s="85">
        <f>ROUND(SUM(I61:I65),2)</f>
        <v>0</v>
      </c>
    </row>
    <row r="61" spans="1:9" s="93" customFormat="1" ht="21.75" customHeight="1">
      <c r="A61" s="86">
        <v>30</v>
      </c>
      <c r="B61" s="87"/>
      <c r="C61" s="95" t="s">
        <v>64</v>
      </c>
      <c r="D61" s="96" t="s">
        <v>39</v>
      </c>
      <c r="E61" s="97">
        <v>1</v>
      </c>
      <c r="F61" s="83">
        <v>0</v>
      </c>
      <c r="G61" s="91">
        <f>ROUND(E61*F61,2)</f>
        <v>0</v>
      </c>
      <c r="H61" s="83">
        <v>0</v>
      </c>
      <c r="I61" s="92">
        <f>ROUND(E61*H61,2)</f>
        <v>0</v>
      </c>
    </row>
    <row r="62" spans="1:9" s="93" customFormat="1" ht="21.75" customHeight="1">
      <c r="A62" s="86">
        <v>31</v>
      </c>
      <c r="B62" s="87"/>
      <c r="C62" s="95" t="s">
        <v>65</v>
      </c>
      <c r="D62" s="96" t="s">
        <v>39</v>
      </c>
      <c r="E62" s="97">
        <v>1</v>
      </c>
      <c r="F62" s="83">
        <v>0</v>
      </c>
      <c r="G62" s="91">
        <f>ROUND(E62*F62,2)</f>
        <v>0</v>
      </c>
      <c r="H62" s="83">
        <v>0</v>
      </c>
      <c r="I62" s="92">
        <f>ROUND(E62*H62,2)</f>
        <v>0</v>
      </c>
    </row>
    <row r="63" spans="1:9" s="93" customFormat="1" ht="21.75" customHeight="1">
      <c r="A63" s="86">
        <v>32</v>
      </c>
      <c r="B63" s="87"/>
      <c r="C63" s="95" t="s">
        <v>66</v>
      </c>
      <c r="D63" s="96" t="s">
        <v>39</v>
      </c>
      <c r="E63" s="97">
        <v>1</v>
      </c>
      <c r="F63" s="83">
        <v>0</v>
      </c>
      <c r="G63" s="91">
        <f>ROUND(E63*F63,2)</f>
        <v>0</v>
      </c>
      <c r="H63" s="83">
        <v>0</v>
      </c>
      <c r="I63" s="92">
        <f>ROUND(E63*H63,2)</f>
        <v>0</v>
      </c>
    </row>
    <row r="64" spans="1:9" s="93" customFormat="1" ht="21.75" customHeight="1">
      <c r="A64" s="86">
        <v>33</v>
      </c>
      <c r="B64" s="87"/>
      <c r="C64" s="95" t="s">
        <v>67</v>
      </c>
      <c r="D64" s="96" t="s">
        <v>39</v>
      </c>
      <c r="E64" s="97">
        <v>1</v>
      </c>
      <c r="F64" s="83">
        <v>0</v>
      </c>
      <c r="G64" s="91">
        <f>ROUND(E64*F64,2)</f>
        <v>0</v>
      </c>
      <c r="H64" s="83">
        <v>0</v>
      </c>
      <c r="I64" s="92">
        <f>ROUND(E64*H64,2)</f>
        <v>0</v>
      </c>
    </row>
    <row r="65" spans="1:9" s="93" customFormat="1" ht="21.75" customHeight="1">
      <c r="A65" s="86">
        <v>34</v>
      </c>
      <c r="B65" s="87"/>
      <c r="C65" s="95" t="s">
        <v>68</v>
      </c>
      <c r="D65" s="96" t="s">
        <v>39</v>
      </c>
      <c r="E65" s="97">
        <v>1</v>
      </c>
      <c r="F65" s="83">
        <v>0</v>
      </c>
      <c r="G65" s="91">
        <f>ROUND(E65*F65,2)</f>
        <v>0</v>
      </c>
      <c r="H65" s="83">
        <v>0</v>
      </c>
      <c r="I65" s="92">
        <f>ROUND(E65*H65,2)</f>
        <v>0</v>
      </c>
    </row>
    <row r="66" spans="1:9" s="93" customFormat="1" ht="21.75" customHeight="1">
      <c r="A66" s="86">
        <v>35</v>
      </c>
      <c r="B66" s="87"/>
      <c r="C66" s="95" t="s">
        <v>69</v>
      </c>
      <c r="D66" s="96" t="s">
        <v>39</v>
      </c>
      <c r="E66" s="97">
        <v>1</v>
      </c>
      <c r="F66" s="83">
        <v>0</v>
      </c>
      <c r="G66" s="91">
        <f>ROUND(E66*F66,2)</f>
        <v>0</v>
      </c>
      <c r="H66" s="83">
        <v>0</v>
      </c>
      <c r="I66" s="92">
        <f>ROUND(E66*H66,2)</f>
        <v>0</v>
      </c>
    </row>
    <row r="67" spans="1:9" s="93" customFormat="1" ht="21.75" customHeight="1">
      <c r="A67" s="86">
        <v>36</v>
      </c>
      <c r="B67" s="87"/>
      <c r="C67" s="95" t="s">
        <v>70</v>
      </c>
      <c r="D67" s="96" t="s">
        <v>39</v>
      </c>
      <c r="E67" s="97">
        <v>3</v>
      </c>
      <c r="F67" s="83">
        <v>0</v>
      </c>
      <c r="G67" s="91">
        <f>ROUND(E67*F67,2)</f>
        <v>0</v>
      </c>
      <c r="H67" s="83">
        <v>0</v>
      </c>
      <c r="I67" s="92">
        <f>ROUND(E67*H67,2)</f>
        <v>0</v>
      </c>
    </row>
    <row r="68" spans="1:9" s="93" customFormat="1" ht="21.75" customHeight="1">
      <c r="A68" s="86">
        <v>37</v>
      </c>
      <c r="B68" s="87"/>
      <c r="C68" s="95" t="s">
        <v>71</v>
      </c>
      <c r="D68" s="96" t="s">
        <v>72</v>
      </c>
      <c r="E68" s="97">
        <v>5</v>
      </c>
      <c r="F68" s="83">
        <v>0</v>
      </c>
      <c r="G68" s="91">
        <f>ROUND(E68*F68,2)</f>
        <v>0</v>
      </c>
      <c r="H68" s="83">
        <v>0</v>
      </c>
      <c r="I68" s="92">
        <f>ROUND(E68*H68,2)</f>
        <v>0</v>
      </c>
    </row>
    <row r="69" spans="1:9" ht="21.75" customHeight="1">
      <c r="A69" s="78"/>
      <c r="B69" s="79"/>
      <c r="C69" s="80" t="s">
        <v>9</v>
      </c>
      <c r="D69" s="81"/>
      <c r="E69" s="82"/>
      <c r="F69" s="83"/>
      <c r="G69" s="84">
        <f>ROUND(SUM(G70:G76),2)</f>
        <v>0</v>
      </c>
      <c r="H69" s="83"/>
      <c r="I69" s="85">
        <f>ROUND(SUM(I70:I76),2)</f>
        <v>0</v>
      </c>
    </row>
    <row r="70" spans="1:9" s="93" customFormat="1" ht="21.75" customHeight="1">
      <c r="A70" s="86">
        <v>38</v>
      </c>
      <c r="B70" s="87"/>
      <c r="C70" s="88" t="s">
        <v>73</v>
      </c>
      <c r="D70" s="89" t="s">
        <v>39</v>
      </c>
      <c r="E70" s="90">
        <v>2</v>
      </c>
      <c r="F70" s="83">
        <v>0</v>
      </c>
      <c r="G70" s="91">
        <f aca="true" t="shared" si="6" ref="G70:G76">ROUND(E70*F70,2)</f>
        <v>0</v>
      </c>
      <c r="H70" s="83">
        <v>0</v>
      </c>
      <c r="I70" s="92">
        <f aca="true" t="shared" si="7" ref="I70:I76">ROUND(E70*H70,2)</f>
        <v>0</v>
      </c>
    </row>
    <row r="71" spans="1:9" s="93" customFormat="1" ht="21.75" customHeight="1">
      <c r="A71" s="86">
        <v>39</v>
      </c>
      <c r="B71" s="87"/>
      <c r="C71" s="88" t="s">
        <v>74</v>
      </c>
      <c r="D71" s="89" t="s">
        <v>39</v>
      </c>
      <c r="E71" s="90">
        <v>2</v>
      </c>
      <c r="F71" s="83">
        <v>0</v>
      </c>
      <c r="G71" s="91">
        <f t="shared" si="6"/>
        <v>0</v>
      </c>
      <c r="H71" s="83">
        <v>0</v>
      </c>
      <c r="I71" s="92">
        <f t="shared" si="7"/>
        <v>0</v>
      </c>
    </row>
    <row r="72" spans="1:9" s="93" customFormat="1" ht="21.75" customHeight="1">
      <c r="A72" s="86">
        <v>40</v>
      </c>
      <c r="B72" s="87"/>
      <c r="C72" s="88" t="s">
        <v>75</v>
      </c>
      <c r="D72" s="89" t="s">
        <v>39</v>
      </c>
      <c r="E72" s="90">
        <v>3</v>
      </c>
      <c r="F72" s="83">
        <v>0</v>
      </c>
      <c r="G72" s="91">
        <f t="shared" si="6"/>
        <v>0</v>
      </c>
      <c r="H72" s="83">
        <v>0</v>
      </c>
      <c r="I72" s="92">
        <f t="shared" si="7"/>
        <v>0</v>
      </c>
    </row>
    <row r="73" spans="1:9" s="93" customFormat="1" ht="21.75" customHeight="1">
      <c r="A73" s="86">
        <v>41</v>
      </c>
      <c r="B73" s="87"/>
      <c r="C73" s="88" t="s">
        <v>76</v>
      </c>
      <c r="D73" s="89" t="s">
        <v>39</v>
      </c>
      <c r="E73" s="90">
        <v>1</v>
      </c>
      <c r="F73" s="83">
        <v>0</v>
      </c>
      <c r="G73" s="91">
        <f t="shared" si="6"/>
        <v>0</v>
      </c>
      <c r="H73" s="83">
        <v>0</v>
      </c>
      <c r="I73" s="92">
        <f t="shared" si="7"/>
        <v>0</v>
      </c>
    </row>
    <row r="74" spans="1:9" s="93" customFormat="1" ht="21.75" customHeight="1">
      <c r="A74" s="86">
        <v>42</v>
      </c>
      <c r="B74" s="87"/>
      <c r="C74" s="88" t="s">
        <v>77</v>
      </c>
      <c r="D74" s="89" t="s">
        <v>39</v>
      </c>
      <c r="E74" s="90">
        <v>1</v>
      </c>
      <c r="F74" s="83">
        <v>0</v>
      </c>
      <c r="G74" s="91">
        <f t="shared" si="6"/>
        <v>0</v>
      </c>
      <c r="H74" s="83">
        <v>0</v>
      </c>
      <c r="I74" s="92">
        <f t="shared" si="7"/>
        <v>0</v>
      </c>
    </row>
    <row r="75" spans="1:9" s="93" customFormat="1" ht="21.75" customHeight="1">
      <c r="A75" s="86">
        <v>43</v>
      </c>
      <c r="B75" s="87"/>
      <c r="C75" s="88" t="s">
        <v>78</v>
      </c>
      <c r="D75" s="89" t="s">
        <v>39</v>
      </c>
      <c r="E75" s="90">
        <v>1</v>
      </c>
      <c r="F75" s="83">
        <v>0</v>
      </c>
      <c r="G75" s="91">
        <f>ROUND(E75*F75,2)</f>
        <v>0</v>
      </c>
      <c r="H75" s="83">
        <v>0</v>
      </c>
      <c r="I75" s="92">
        <f>ROUND(E75*H75,2)</f>
        <v>0</v>
      </c>
    </row>
    <row r="76" spans="1:9" s="93" customFormat="1" ht="21.75" customHeight="1">
      <c r="A76" s="86">
        <v>44</v>
      </c>
      <c r="B76" s="87"/>
      <c r="C76" s="88" t="s">
        <v>79</v>
      </c>
      <c r="D76" s="89" t="s">
        <v>39</v>
      </c>
      <c r="E76" s="90">
        <v>1</v>
      </c>
      <c r="F76" s="83">
        <v>0</v>
      </c>
      <c r="G76" s="91">
        <f t="shared" si="6"/>
        <v>0</v>
      </c>
      <c r="H76" s="83">
        <v>0</v>
      </c>
      <c r="I76" s="92">
        <f t="shared" si="7"/>
        <v>0</v>
      </c>
    </row>
    <row r="77" spans="1:9" ht="21.75" customHeight="1">
      <c r="A77" s="78"/>
      <c r="B77" s="79"/>
      <c r="C77" s="80" t="s">
        <v>10</v>
      </c>
      <c r="D77" s="81"/>
      <c r="E77" s="82"/>
      <c r="F77" s="83"/>
      <c r="G77" s="84">
        <f>ROUND(SUM(G78:G84),2)</f>
        <v>0</v>
      </c>
      <c r="H77" s="83"/>
      <c r="I77" s="85">
        <f>ROUND(SUM(I78:I84),2)</f>
        <v>0</v>
      </c>
    </row>
    <row r="78" spans="1:9" s="93" customFormat="1" ht="21.75" customHeight="1">
      <c r="A78" s="86">
        <v>45</v>
      </c>
      <c r="B78" s="87"/>
      <c r="C78" s="88" t="s">
        <v>80</v>
      </c>
      <c r="D78" s="89" t="s">
        <v>31</v>
      </c>
      <c r="E78" s="90">
        <v>1</v>
      </c>
      <c r="F78" s="83">
        <v>0</v>
      </c>
      <c r="G78" s="91">
        <f aca="true" t="shared" si="8" ref="G78:G84">ROUND(E78*F78,2)</f>
        <v>0</v>
      </c>
      <c r="H78" s="83">
        <v>0</v>
      </c>
      <c r="I78" s="92">
        <f aca="true" t="shared" si="9" ref="I78:I84">ROUND(E78*H78,2)</f>
        <v>0</v>
      </c>
    </row>
    <row r="79" spans="1:9" s="93" customFormat="1" ht="21.75" customHeight="1">
      <c r="A79" s="86">
        <v>46</v>
      </c>
      <c r="B79" s="87"/>
      <c r="C79" s="88" t="s">
        <v>81</v>
      </c>
      <c r="D79" s="89" t="s">
        <v>31</v>
      </c>
      <c r="E79" s="90">
        <v>1</v>
      </c>
      <c r="F79" s="83">
        <v>0</v>
      </c>
      <c r="G79" s="91">
        <f>ROUND(E79*F79,2)</f>
        <v>0</v>
      </c>
      <c r="H79" s="83">
        <v>0</v>
      </c>
      <c r="I79" s="92">
        <f>ROUND(E79*H79,2)</f>
        <v>0</v>
      </c>
    </row>
    <row r="80" spans="1:9" s="93" customFormat="1" ht="21.75" customHeight="1">
      <c r="A80" s="86">
        <v>47</v>
      </c>
      <c r="B80" s="87"/>
      <c r="C80" s="88" t="s">
        <v>82</v>
      </c>
      <c r="D80" s="89" t="s">
        <v>31</v>
      </c>
      <c r="E80" s="90">
        <v>1</v>
      </c>
      <c r="F80" s="83">
        <v>0</v>
      </c>
      <c r="G80" s="91">
        <f t="shared" si="8"/>
        <v>0</v>
      </c>
      <c r="H80" s="83">
        <v>0</v>
      </c>
      <c r="I80" s="92">
        <f t="shared" si="9"/>
        <v>0</v>
      </c>
    </row>
    <row r="81" spans="1:9" s="93" customFormat="1" ht="21.75" customHeight="1">
      <c r="A81" s="86">
        <v>48</v>
      </c>
      <c r="B81" s="87"/>
      <c r="C81" s="88" t="s">
        <v>83</v>
      </c>
      <c r="D81" s="89" t="s">
        <v>31</v>
      </c>
      <c r="E81" s="90">
        <v>1</v>
      </c>
      <c r="F81" s="83">
        <v>0</v>
      </c>
      <c r="G81" s="91">
        <f t="shared" si="8"/>
        <v>0</v>
      </c>
      <c r="H81" s="83">
        <v>0</v>
      </c>
      <c r="I81" s="92">
        <f t="shared" si="9"/>
        <v>0</v>
      </c>
    </row>
    <row r="82" spans="1:9" s="93" customFormat="1" ht="21.75" customHeight="1">
      <c r="A82" s="86">
        <v>49</v>
      </c>
      <c r="B82" s="87"/>
      <c r="C82" s="88" t="s">
        <v>84</v>
      </c>
      <c r="D82" s="89" t="s">
        <v>31</v>
      </c>
      <c r="E82" s="90">
        <v>1</v>
      </c>
      <c r="F82" s="83">
        <v>0</v>
      </c>
      <c r="G82" s="91">
        <f t="shared" si="8"/>
        <v>0</v>
      </c>
      <c r="H82" s="83">
        <v>0</v>
      </c>
      <c r="I82" s="92">
        <f t="shared" si="9"/>
        <v>0</v>
      </c>
    </row>
    <row r="83" spans="1:9" s="93" customFormat="1" ht="21.75" customHeight="1">
      <c r="A83" s="86">
        <v>50</v>
      </c>
      <c r="B83" s="87"/>
      <c r="C83" s="98" t="s">
        <v>85</v>
      </c>
      <c r="D83" s="99" t="s">
        <v>31</v>
      </c>
      <c r="E83" s="100">
        <v>1</v>
      </c>
      <c r="F83" s="83">
        <v>0</v>
      </c>
      <c r="G83" s="91">
        <f t="shared" si="8"/>
        <v>0</v>
      </c>
      <c r="H83" s="83">
        <v>0</v>
      </c>
      <c r="I83" s="92">
        <f t="shared" si="9"/>
        <v>0</v>
      </c>
    </row>
    <row r="84" spans="1:9" s="93" customFormat="1" ht="21.75" customHeight="1">
      <c r="A84" s="86">
        <v>51</v>
      </c>
      <c r="B84" s="87"/>
      <c r="C84" s="98" t="s">
        <v>86</v>
      </c>
      <c r="D84" s="99" t="s">
        <v>31</v>
      </c>
      <c r="E84" s="100">
        <v>1</v>
      </c>
      <c r="F84" s="83">
        <v>0</v>
      </c>
      <c r="G84" s="91">
        <f t="shared" si="8"/>
        <v>0</v>
      </c>
      <c r="H84" s="83">
        <v>0</v>
      </c>
      <c r="I84" s="92">
        <f t="shared" si="9"/>
        <v>0</v>
      </c>
    </row>
    <row r="85" spans="1:18" ht="25.5" customHeight="1">
      <c r="A85" s="101" t="str">
        <f>A25</f>
        <v> </v>
      </c>
      <c r="B85" s="102"/>
      <c r="C85" s="103" t="str">
        <f>C25</f>
        <v>D.1.4. – Měření a Regulace</v>
      </c>
      <c r="D85" s="103" t="s">
        <v>87</v>
      </c>
      <c r="E85" s="103"/>
      <c r="F85" s="103"/>
      <c r="G85" s="104">
        <f>G77+G69+G60+G44+G35+G28+G26+G54</f>
        <v>0</v>
      </c>
      <c r="H85" s="105"/>
      <c r="I85" s="104">
        <f>I77+I69+I60+I54+I44+I35+I28+I26</f>
        <v>0</v>
      </c>
      <c r="M85" s="106"/>
      <c r="N85" s="107"/>
      <c r="O85" s="108"/>
      <c r="P85" s="109"/>
      <c r="Q85" s="110"/>
      <c r="R85" s="111"/>
    </row>
    <row r="86" spans="13:18" ht="12.75" customHeight="1">
      <c r="M86" s="112"/>
      <c r="N86" s="113"/>
      <c r="O86" s="113"/>
      <c r="P86" s="114"/>
      <c r="Q86" s="110"/>
      <c r="R86" s="111"/>
    </row>
  </sheetData>
  <sheetProtection selectLockedCells="1" selectUnlockedCells="1"/>
  <mergeCells count="3">
    <mergeCell ref="E22:G22"/>
    <mergeCell ref="C23:G23"/>
    <mergeCell ref="D85:E85"/>
  </mergeCells>
  <printOptions horizontalCentered="1"/>
  <pageMargins left="0.2361111111111111" right="0.2361111111111111" top="1.3597222222222223" bottom="0.7875" header="0.31527777777777777" footer="0.31527777777777777"/>
  <pageSetup fitToHeight="0" fitToWidth="1" horizontalDpi="300" verticalDpi="300" orientation="landscape" paperSize="9"/>
  <headerFooter alignWithMargins="0">
    <oddHeader xml:space="preserve">&amp;C&amp;"Arial CE,Běžné" </oddHeader>
    <oddFooter>&amp;C&amp;"Arial CE,Běžné"Stránka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/>
  <cp:lastPrinted>2018-08-29T11:05:00Z</cp:lastPrinted>
  <dcterms:created xsi:type="dcterms:W3CDTF">2018-03-10T18:17:48Z</dcterms:created>
  <dcterms:modified xsi:type="dcterms:W3CDTF">2019-07-19T06:14:52Z</dcterms:modified>
  <cp:category/>
  <cp:version/>
  <cp:contentType/>
  <cp:contentStatus/>
  <cp:revision>1</cp:revision>
</cp:coreProperties>
</file>