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6" activeTab="4"/>
  </bookViews>
  <sheets>
    <sheet name="REKAPITULACE" sheetId="1" r:id="rId1"/>
    <sheet name="KR_LISTY_REKAP_ON" sheetId="2" r:id="rId2"/>
    <sheet name="POL_ON" sheetId="3" r:id="rId3"/>
    <sheet name="KR_LISTY_REKAP_101" sheetId="4" r:id="rId4"/>
    <sheet name="POL_101" sheetId="5" r:id="rId5"/>
  </sheets>
  <externalReferences>
    <externalReference r:id="rId8"/>
  </externalReferences>
  <definedNames>
    <definedName name="cisloobjektu">#REF!</definedName>
    <definedName name="CisloRozpoctu">#REF!</definedName>
    <definedName name="cislostavby">#REF!</definedName>
    <definedName name="Excel_BuiltIn_Print_Titles_2">#REF!</definedName>
    <definedName name="nazevobjektu">#REF!</definedName>
    <definedName name="NazevRozpoctu">#REF!</definedName>
    <definedName name="nazevstavby">#REF!</definedName>
    <definedName name="_xlnm.Print_Titles" localSheetId="2">'POL_ON'!$1:$6</definedName>
  </definedNames>
  <calcPr fullCalcOnLoad="1"/>
</workbook>
</file>

<file path=xl/sharedStrings.xml><?xml version="1.0" encoding="utf-8"?>
<sst xmlns="http://schemas.openxmlformats.org/spreadsheetml/2006/main" count="313" uniqueCount="200">
  <si>
    <t>POLOŽKY SOUPISU PRACÍ</t>
  </si>
  <si>
    <t>OTSKP – SPK</t>
  </si>
  <si>
    <t>Stavba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</si>
  <si>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</si>
  <si>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</si>
  <si>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</si>
  <si>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</si>
  <si>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</si>
  <si>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</si>
  <si>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</si>
  <si>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</si>
  <si>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kpl</t>
  </si>
  <si>
    <t>POMOC PRÁCE ZŘÍZ NEBO ZAJIŠŤ REGULACI A OCHRANU DOPRAVY</t>
  </si>
  <si>
    <t>m2</t>
  </si>
  <si>
    <t>HSV – 1 – Zemní  práce</t>
  </si>
  <si>
    <t>m3</t>
  </si>
  <si>
    <t>m</t>
  </si>
  <si>
    <t>HSV – 1 – Zemní  práce  C E L K E M</t>
  </si>
  <si>
    <t>HSV – 5 – Komunikace</t>
  </si>
  <si>
    <t>SPOJOVACÍ POSTŘIK Z ASFALTU DO 0,5KG/M2</t>
  </si>
  <si>
    <t>VÝPLŇ SPAR ASFALTEM</t>
  </si>
  <si>
    <t>HSV – 5 – Komunikace  C E L K E M</t>
  </si>
  <si>
    <t>kus</t>
  </si>
  <si>
    <t>VÝŠKOVÁ ÚPRAVA MŘÍŽÍ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</si>
  <si>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</si>
  <si>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</si>
  <si>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</si>
  <si>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</si>
  <si>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Stavební objekt</t>
  </si>
  <si>
    <t>DOPRAVNÍ ZNAČKY ZÁKLADNÍ VELIKOSTI OCELOVÉ FÓLIE TŘ 1 - DODÁVKA A MONTÁŽ</t>
  </si>
  <si>
    <t>DOPRAVNÍ ZNAČKY ZÁKLADNÍ VELIKOSTI OCELOVÉ FÓLIE TŘ 1 - DEMONTÁŽ</t>
  </si>
  <si>
    <t>VODOROVNÉ DOPRAVNÍ ZNAČENÍ - PŘEDEM PŘIPRAVENÉ SYMBOLY</t>
  </si>
  <si>
    <t>Objekt :</t>
  </si>
  <si>
    <t>OBALOVANÉ KAMENIVO TŘ.I TL. 100MM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</si>
  <si>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</si>
  <si>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</si>
  <si>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</si>
  <si>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</si>
  <si>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</si>
  <si>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</si>
  <si>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</si>
  <si>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</si>
  <si>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JKSO</t>
  </si>
  <si>
    <t>Počet</t>
  </si>
  <si>
    <t>Cena bez DPH</t>
  </si>
  <si>
    <t>Cena s DPH</t>
  </si>
  <si>
    <t>Ostatní a vedlejší náklady</t>
  </si>
  <si>
    <t xml:space="preserve">ON </t>
  </si>
  <si>
    <t>Ostatní náklady</t>
  </si>
  <si>
    <t>C E L K E M   Z A   S T A V B U</t>
  </si>
  <si>
    <t>ON - Ostatní a vedlejší náklady</t>
  </si>
  <si>
    <t>Rozpočet :</t>
  </si>
  <si>
    <t xml:space="preserve">JKSO: </t>
  </si>
  <si>
    <t>Základní údaje:</t>
  </si>
  <si>
    <t>Třídník stav. objektů:</t>
  </si>
  <si>
    <t>822</t>
  </si>
  <si>
    <t>Komunikace pozemní a letiště</t>
  </si>
  <si>
    <t>Rozsah:</t>
  </si>
  <si>
    <t>REKAPITULACE DÍLŮ</t>
  </si>
  <si>
    <t>Stavební díl</t>
  </si>
  <si>
    <t>Typ dílu</t>
  </si>
  <si>
    <t>ON</t>
  </si>
  <si>
    <t>HSV</t>
  </si>
  <si>
    <t>CELKEM  OBJEKT</t>
  </si>
  <si>
    <t>HSV –2 –Základy</t>
  </si>
  <si>
    <t>HSV – 2 – Základy  C E L K E M</t>
  </si>
  <si>
    <t>Soupisy stavebních prací a dodávek jsou zpracovány kombinací datové základny OTSKP - SPK (oborový třídník stavebních</t>
  </si>
  <si>
    <t>konstrukcí a prací staveb pozemních komunikací v cenové základně 2012 a výměr určených na základě projektové</t>
  </si>
  <si>
    <t xml:space="preserve">dokumentace pro stavební povolení a individuálního popisu (agregované položky). Cenové a technické podmínky položek </t>
  </si>
  <si>
    <t xml:space="preserve">jsou k dispozici na www.rsd.cz/Technicke-predpisy/OTSKP-SPK. Soupis prací a dodávek odpovídá svým rozsahem </t>
  </si>
  <si>
    <t xml:space="preserve">a podrobnostmi danému stupni PD a vyhlášce č.230/2012 Sb. V soupisu prací je zahrnuta veškerá doprava materiálů a </t>
  </si>
  <si>
    <t xml:space="preserve">hmot na staveništi. Soupis prací předpokládá uložení výkopových materiálů dle zákona o odpadech v platném znění, </t>
  </si>
  <si>
    <t>zkoušky a další požadavky na kvalitu.</t>
  </si>
  <si>
    <t xml:space="preserve">tj. mimo stavbu na skládce. Pro stavbu jsou závazné veškeré platné normy a vyhlášky. Součástí jsou též předepsané </t>
  </si>
  <si>
    <t>Ostatní náklady  C E L K E M</t>
  </si>
  <si>
    <t xml:space="preserve">KSO: </t>
  </si>
  <si>
    <t>VOZOVKOVÉ VRSTVY ZE ŠTĚRKODRTI TL. DO 150MM</t>
  </si>
  <si>
    <t>VOZOVKOVÉ VRSTVY ZE ŠTĚRKODRTI TL. DO 200MM</t>
  </si>
  <si>
    <t>KRYTY Z BETON DLAŽDIC SE ZÁMKEM ŠEDÝCH TL 60MM DO LOŽE Z KAM</t>
  </si>
  <si>
    <t>VÝŠKOVÁ ÚPRAVA OBRUBNÍKŮ BETONOVÝCH</t>
  </si>
  <si>
    <t>symbol "vozíčkář"</t>
  </si>
  <si>
    <t>02620</t>
  </si>
  <si>
    <t>ZKOUŠENÍ KONSTRUKCÍ A PRACÍ NEZÁVISLOU ZKUŠEBNOU</t>
  </si>
  <si>
    <t>02911</t>
  </si>
  <si>
    <t>OSTATNÍ POŽADAVKY - GEODETICKÉ ZAMĚŘENÍ</t>
  </si>
  <si>
    <t>SO101</t>
  </si>
  <si>
    <t>014101</t>
  </si>
  <si>
    <t>POPLATKY ZA SKLÁDKU</t>
  </si>
  <si>
    <t>T</t>
  </si>
  <si>
    <t xml:space="preserve"> zkoušky nových konstrukcí</t>
  </si>
  <si>
    <t>OSTATNÍ POŽADAVKY – ZEMĚMĚŘIČSKÁ MĚŘENÍ</t>
  </si>
  <si>
    <t>hm</t>
  </si>
  <si>
    <t>- vytýčení stávajících sítí technického vybavení před zahájením stavebních prací</t>
  </si>
  <si>
    <t>- zaměření skutečného provedení stavby</t>
  </si>
  <si>
    <t>- osazení přechodného dopravního značení (viz DIO)včetně odsouhlasení s DI Policie ČR a ODaSH MěÚ Č.K.</t>
  </si>
  <si>
    <t>ODSTRANĚNÍ CHODNÍKOVÝCH OBRUBNÍKŮ BETONOVÝCH, ODVOZ DO 5KM</t>
  </si>
  <si>
    <t xml:space="preserve">m </t>
  </si>
  <si>
    <t>ROZPROSTŘENÍ ORNICE V ROVINĚ</t>
  </si>
  <si>
    <t>ASFALTOVÝ BETON TŘ.I TL. 50MM</t>
  </si>
  <si>
    <t>INFILTRAČNÍ POSTŘIK ASFALTOVÝ DO 1,0KG/M2</t>
  </si>
  <si>
    <t>KRYTY Z BETON DLAŽDIC SE ZÁMKEM ŠEDÝCH TL.100MM DO LOŽE Z KAM</t>
  </si>
  <si>
    <t>- v místě nových pracovních spár, podél obruby</t>
  </si>
  <si>
    <t>PSV – 7 – Přidružená stavební výroba</t>
  </si>
  <si>
    <t xml:space="preserve">PSV – 7 – Přidružená stavební výroba  C E L K E M   </t>
  </si>
  <si>
    <t>HSV –8 –Potrubí</t>
  </si>
  <si>
    <t>VPUSŤ KANALIZAČNÍ ULIČNÍ KOMPLETNÍ Z BETON DÍLŮ</t>
  </si>
  <si>
    <t>SLOUPKY A STOJKY DZ Z OCEL TRUB.POZINK DO PATKY- DOD A MONTÁŽ</t>
  </si>
  <si>
    <t>ZÁHONOVÉ OBRUBY Z BETONOVÝCH OBRUBNÍKŮ</t>
  </si>
  <si>
    <t>REKONSTRUKCE MK - NOVÉ DOMOVY, ČESKÝ KRUMLOV</t>
  </si>
  <si>
    <t>Město Český Krumlov</t>
  </si>
  <si>
    <t>Náměstí Svornosti  1</t>
  </si>
  <si>
    <t>381 18  Český Krumlov</t>
  </si>
  <si>
    <t>Rekonstrukce MK Nové Domovy</t>
  </si>
  <si>
    <t>SO 101 - Rekonstrukce MK Nové Domovy</t>
  </si>
  <si>
    <t>822.2</t>
  </si>
  <si>
    <t>Komunikace pozemní</t>
  </si>
  <si>
    <t>Komunikace místní II.třídy</t>
  </si>
  <si>
    <t>kryt (materiál konstrukce krytu) z kameniva obalovaného živicí</t>
  </si>
  <si>
    <t>rekonstrukce a modernizace objektu s rozšířením a opravou</t>
  </si>
  <si>
    <t>822.26</t>
  </si>
  <si>
    <t>822.26.7</t>
  </si>
  <si>
    <t>822.26.7.6</t>
  </si>
  <si>
    <t>ODSTRANĚNÍ CHODNÍKOVÝCH KAMENNÝCH OBRUBNÍKŮ, ODVOZ DO 5KM</t>
  </si>
  <si>
    <t>ODSTRANĚNÍ OBRUB Z DLAŽEBNÍCH KOSTEK JEDNODUCHÝCH, ODVOZ DO 5KM</t>
  </si>
  <si>
    <t>odvoz dle požadavku investora</t>
  </si>
  <si>
    <t>ODSTRANĚNÍ KRYTU CHODNÍKŮ Z DLAŽDIC VČETNĚ PODKLADU, ODVOZ DO 5KM</t>
  </si>
  <si>
    <t>zámk.dlažba - celkem 58 m2, odvoz dle požadavku majitele; 58*0,06=3,48m3</t>
  </si>
  <si>
    <t>ODSTRAN KRYTU VOZ A CHOD S ASFALT POJIVEM VČET PODKLADU, ODVOZ DO 5KM</t>
  </si>
  <si>
    <t>stávající celé konstrukce vozovek i chodníků; 924,4 + 128,6 = 1053m3</t>
  </si>
  <si>
    <t>SEJMUTÍ ORNICE NEBO LESNÍ PŮDY S ODVOZEM DO 5KM</t>
  </si>
  <si>
    <t>88,38m3 se ponechá na místě pro ohumusování, zbytek odvoz dle požadavku investora</t>
  </si>
  <si>
    <t>v tl.150 mm</t>
  </si>
  <si>
    <t>VÝPLNĚ ZE ZEMIN BEZ ZHUT</t>
  </si>
  <si>
    <t>v místech rekultivací</t>
  </si>
  <si>
    <t>ODKOP PRO SPOD STAVBU SILNIC A ŽELEZNIC TŘ. I, ODVOZ DO 5KM</t>
  </si>
  <si>
    <t>v místě nových zpevněných ploch, 124,4m3 se ponechá pro výplň v místě rekultivací</t>
  </si>
  <si>
    <t>BOURÁNÍ KONSTRUKCÍ ZE ŽELEZOBETONU S ODVOZEM DO 5KM</t>
  </si>
  <si>
    <t>odstranění bet.kce na popelnice, kompletní odstranění včetně základu</t>
  </si>
  <si>
    <t>VYBOURÁNÍ ULIČNÍCH VPUSTÍ KOMPLETNÍCH</t>
  </si>
  <si>
    <t>VYBOURÁNÍ KANALIZAČ ŠACHET KOMPLETNÍCH</t>
  </si>
  <si>
    <t xml:space="preserve">stávající vpusti, odstranění kanalizace součást stavby kanalizace </t>
  </si>
  <si>
    <t xml:space="preserve">stávající šachty, odstranění kanalizace součást stavby kanalizace </t>
  </si>
  <si>
    <t>ŘEZÁNÍ ASFALTOVÉHO KRYTU VOZOVEK TL DO 200MM</t>
  </si>
  <si>
    <t>v místech napojení na stávající asfalt.konstrukce</t>
  </si>
  <si>
    <t>v místě nového místa pro přecházení</t>
  </si>
  <si>
    <t>kompletní provedení úpravy "anglických dvorků" vzhledem k novému povrchu chodníků</t>
  </si>
  <si>
    <t>ODSTRANĚNÍ PŘÍKOPŮ A RIGOLŮ Z PŘÍKOPOVÝCH TVÁRNIC</t>
  </si>
  <si>
    <t>stávající příkopové žlaby dl.181 m * š.0,6m = 108,6m2</t>
  </si>
  <si>
    <t>SLOUPY VEŘEJNÉHO OSVĚTLENÍ BETON JEDNODUCHÉ</t>
  </si>
  <si>
    <t>kompletní provedení posunu sloupů VO včtetně zemních prací, nového kabelu, atd.</t>
  </si>
  <si>
    <t>PŘÍKOPOVÉ ŽLABY Z BETON TVÁRNIC ŠÍŘ DO 600MM DO BETONU TL 100MM</t>
  </si>
  <si>
    <t>podél park.stání, celková délka 101m</t>
  </si>
  <si>
    <t>ŽLABY Z DÍLCŮ Z BETONU SVĚTLÉ ŠÍŘKY DO 200MM VČETNĚ MŘÍŽÍ</t>
  </si>
  <si>
    <t>VPUSŤ ODVOD ŽLABŮ Z BETON DÍLCŮ SV. ŠÍŘKY DO 200MM</t>
  </si>
  <si>
    <t>CHODNÍKOVÉ OBRUBY Z KAMENNÝCH OBRUBNÍKŮ</t>
  </si>
  <si>
    <t>- včetně lože a boční opěry z betonu podél liniového odvodnění dl.172m (LINEA 8)</t>
  </si>
  <si>
    <t>91742a</t>
  </si>
  <si>
    <t>91742b</t>
  </si>
  <si>
    <t>- včetně lože a boční opěry z betonu (sadový obrubník kamenný)</t>
  </si>
  <si>
    <t>DOPRAVNÍ ZNAČKY 100X150CM OCELOVÉ FÓLIE TŘ 1 - DODÁVKA A MONTÁŽ</t>
  </si>
  <si>
    <t>IP25a</t>
  </si>
  <si>
    <t>u IP25a - 2 ks, u ostatních - 1 ks</t>
  </si>
  <si>
    <t>nové DZ</t>
  </si>
  <si>
    <t>P4 včetně sloupku, odvoz do sběrných surovin</t>
  </si>
  <si>
    <t>VODOROVNÉ DOPRAVNÍ ZNAČENÍ PLASTEM HLADKÉ - DODÁVKA A POKLÁDKA</t>
  </si>
  <si>
    <t>VDZ - V2b, V5, V10a,b,c</t>
  </si>
  <si>
    <t>TRATIVODY KOMPL Z TRUB Z PLAST HM DN DO 150MM, RÝHA TŘ I</t>
  </si>
  <si>
    <t>kompletní provedení včetně zaústění do kanalizace</t>
  </si>
  <si>
    <t>- zajištění přístupu pro obyvatele po dobu stavby</t>
  </si>
  <si>
    <t>02720b</t>
  </si>
  <si>
    <t>02720a</t>
  </si>
  <si>
    <t>- ŠDa,b 0/63; planimetrováno</t>
  </si>
  <si>
    <t>- ŠDa,b 0/32; planimetrováno</t>
  </si>
  <si>
    <t>ZALOŽENÍ TRÁVNÍKU RUČNÍM VÝSEVEM</t>
  </si>
  <si>
    <t>v místě rekultivace, 148m2</t>
  </si>
  <si>
    <t>ZALÉVÁNÍ VODOU</t>
  </si>
  <si>
    <t>v místě rekultivace, 148m2*0,03m3*3 měsíce</t>
  </si>
  <si>
    <t>ÚPRAVA PLÁNĚ SE ZHUTNĚNÍM V HORNINĚ TŘ. 1-4</t>
  </si>
  <si>
    <t>v místě nové kce vozovky, park.stání, přejezdu, chodníků</t>
  </si>
  <si>
    <t>3383 m2</t>
  </si>
  <si>
    <t>KAMENIVO ZPEVNĚNÉ CEMENTEM TŘ. I TL. DO 150MM</t>
  </si>
  <si>
    <t>- SC C 8/10 (tl.120 - 130 mm); planimetrováno</t>
  </si>
  <si>
    <t>- PI E 0,6 kg/m2</t>
  </si>
  <si>
    <t>- PS E 0,3 kg/m2</t>
  </si>
  <si>
    <t>DLÁŽDĚNÉ KRYTY Z DROBNÝCH KOSTEK DO LOŽE Z KAMENIVA</t>
  </si>
  <si>
    <t>DLÁŽDĚNÉ KRYTY Z DROBNÝCH KOSTEK DO LOŽE Z MC</t>
  </si>
  <si>
    <t>- ACO 11 tl. 50 mm; planimetrováno</t>
  </si>
  <si>
    <t>- ACP 16+ tl. 70 mm; planimetrováno</t>
  </si>
  <si>
    <t>- kamenná kostka tl.100 mm včetně lože z HDK 4-8, druh odsouhlasí investor; planimetrováno</t>
  </si>
  <si>
    <t>- kamenná kostka tl.100 mm včetně lože z betonu, druh odsouhlasí investor; planimetrováno</t>
  </si>
  <si>
    <t>- varovné pásy z reliéfní dlažby včetně lože z HDK 4-8 (v případě požadavku investora bude barva červená); planimetrováno</t>
  </si>
  <si>
    <t xml:space="preserve">odvoz materiálu dle tab.odpadů </t>
  </si>
  <si>
    <t>budou použity na zpětné osazení, provizorně umístit na plochu určenou investorem</t>
  </si>
  <si>
    <t>91742c</t>
  </si>
  <si>
    <t>- včetně lože a boční opěry z betonu, (rozhraní mezi vozovkou a park.stáním dl.236m + rozhraní mezi vozovkou a zelení dl.838 m) - nové 1074-666= 408 m</t>
  </si>
  <si>
    <t>- včetně lože a boční opěry z betonu, (rozhraní mezi vozovkou a park.stáním dl.236m + rozhraní mezi vozovkou a zelení dl.838 m) - budou požity stávající (pol.č.113534) = 666 m</t>
  </si>
  <si>
    <t>liniové odvodnění, typ odsouhlasí investor</t>
  </si>
  <si>
    <t>SO 101 - MK</t>
  </si>
  <si>
    <t>kompletní provedení včetně přípojek DN 150 v celk.dl.84,5m
realizace přípojkdy včetně zemních prací, atd. bude provedena v rámci stavby kanalizace a vodovodu (před stavbou vlastní komunikace)</t>
  </si>
  <si>
    <t>kompletní provedení včetně přípojek DN 150 v celk.dl.41m
realizace přípojkdy včetně zemních prací, atd. bude provedena v rámci stavby kanalizace a vodovodu (před stavbou vlastní komunikace)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</si>
</sst>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Helvetica-Bold"/>
      <family val="2"/>
    </font>
    <font>
      <i/>
      <sz val="8"/>
      <name val="Arial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;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1" borderId="0" applyNumberFormat="0" applyBorder="0" applyAlignment="0" applyProtection="0"/>
    <xf numFmtId="0" fontId="23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8" applyNumberFormat="0" applyAlignment="0" applyProtection="0"/>
    <xf numFmtId="0" fontId="33" fillId="2" borderId="8" applyNumberFormat="0" applyAlignment="0" applyProtection="0"/>
    <xf numFmtId="0" fontId="34" fillId="2" borderId="9" applyNumberFormat="0" applyAlignment="0" applyProtection="0"/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3" fontId="5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>
      <alignment/>
      <protection/>
    </xf>
    <xf numFmtId="4" fontId="14" fillId="0" borderId="0" xfId="46" applyNumberFormat="1" applyFont="1">
      <alignment/>
      <protection/>
    </xf>
    <xf numFmtId="4" fontId="14" fillId="0" borderId="0" xfId="46" applyNumberFormat="1" applyFont="1" applyBorder="1">
      <alignment/>
      <protection/>
    </xf>
    <xf numFmtId="49" fontId="14" fillId="0" borderId="0" xfId="46" applyNumberFormat="1" applyFont="1">
      <alignment/>
      <protection/>
    </xf>
    <xf numFmtId="49" fontId="15" fillId="0" borderId="0" xfId="46" applyNumberFormat="1" applyFont="1" applyAlignment="1">
      <alignment horizontal="centerContinuous"/>
      <protection/>
    </xf>
    <xf numFmtId="0" fontId="15" fillId="0" borderId="0" xfId="46" applyFont="1" applyAlignment="1">
      <alignment horizontal="centerContinuous"/>
      <protection/>
    </xf>
    <xf numFmtId="4" fontId="15" fillId="0" borderId="0" xfId="46" applyNumberFormat="1" applyFont="1" applyBorder="1" applyAlignment="1">
      <alignment horizontal="centerContinuous"/>
      <protection/>
    </xf>
    <xf numFmtId="4" fontId="15" fillId="0" borderId="0" xfId="46" applyNumberFormat="1" applyFont="1" applyAlignment="1">
      <alignment horizontal="centerContinuous"/>
      <protection/>
    </xf>
    <xf numFmtId="4" fontId="14" fillId="0" borderId="0" xfId="46" applyNumberFormat="1" applyFont="1" applyAlignment="1">
      <alignment horizontal="right"/>
      <protection/>
    </xf>
    <xf numFmtId="0" fontId="16" fillId="12" borderId="31" xfId="46" applyFont="1" applyFill="1" applyBorder="1" applyAlignment="1">
      <alignment horizontal="left"/>
      <protection/>
    </xf>
    <xf numFmtId="0" fontId="16" fillId="12" borderId="32" xfId="46" applyFont="1" applyFill="1" applyBorder="1" applyAlignment="1">
      <alignment horizontal="center"/>
      <protection/>
    </xf>
    <xf numFmtId="0" fontId="16" fillId="12" borderId="33" xfId="46" applyFont="1" applyFill="1" applyBorder="1" applyAlignment="1">
      <alignment horizontal="center"/>
      <protection/>
    </xf>
    <xf numFmtId="4" fontId="16" fillId="12" borderId="34" xfId="46" applyNumberFormat="1" applyFont="1" applyFill="1" applyBorder="1" applyAlignment="1">
      <alignment horizontal="right"/>
      <protection/>
    </xf>
    <xf numFmtId="4" fontId="16" fillId="12" borderId="35" xfId="46" applyNumberFormat="1" applyFont="1" applyFill="1" applyBorder="1" applyAlignment="1">
      <alignment horizontal="right"/>
      <protection/>
    </xf>
    <xf numFmtId="4" fontId="16" fillId="12" borderId="36" xfId="46" applyNumberFormat="1" applyFont="1" applyFill="1" applyBorder="1" applyAlignment="1">
      <alignment horizontal="right"/>
      <protection/>
    </xf>
    <xf numFmtId="49" fontId="14" fillId="6" borderId="37" xfId="46" applyNumberFormat="1" applyFont="1" applyFill="1" applyBorder="1">
      <alignment/>
      <protection/>
    </xf>
    <xf numFmtId="0" fontId="14" fillId="6" borderId="38" xfId="46" applyFont="1" applyFill="1" applyBorder="1">
      <alignment/>
      <protection/>
    </xf>
    <xf numFmtId="0" fontId="14" fillId="6" borderId="39" xfId="46" applyFont="1" applyFill="1" applyBorder="1">
      <alignment/>
      <protection/>
    </xf>
    <xf numFmtId="4" fontId="14" fillId="6" borderId="40" xfId="46" applyNumberFormat="1" applyFont="1" applyFill="1" applyBorder="1" applyAlignment="1">
      <alignment horizontal="right"/>
      <protection/>
    </xf>
    <xf numFmtId="4" fontId="14" fillId="6" borderId="41" xfId="46" applyNumberFormat="1" applyFont="1" applyFill="1" applyBorder="1" applyAlignment="1">
      <alignment horizontal="right"/>
      <protection/>
    </xf>
    <xf numFmtId="0" fontId="14" fillId="0" borderId="0" xfId="46" applyFont="1" applyAlignment="1">
      <alignment horizontal="left" vertical="top" wrapText="1"/>
      <protection/>
    </xf>
    <xf numFmtId="4" fontId="14" fillId="0" borderId="0" xfId="47" applyNumberFormat="1" applyFont="1" applyBorder="1" applyAlignment="1">
      <alignment horizontal="left"/>
      <protection/>
    </xf>
    <xf numFmtId="4" fontId="14" fillId="0" borderId="0" xfId="47" applyNumberFormat="1" applyFont="1" applyBorder="1">
      <alignment/>
      <protection/>
    </xf>
    <xf numFmtId="4" fontId="14" fillId="0" borderId="0" xfId="46" applyNumberFormat="1" applyFont="1" applyBorder="1" applyAlignment="1">
      <alignment horizontal="left"/>
      <protection/>
    </xf>
    <xf numFmtId="0" fontId="13" fillId="0" borderId="0" xfId="46" applyFont="1">
      <alignment/>
      <protection/>
    </xf>
    <xf numFmtId="4" fontId="13" fillId="0" borderId="0" xfId="46" applyNumberFormat="1" applyFont="1">
      <alignment/>
      <protection/>
    </xf>
    <xf numFmtId="4" fontId="13" fillId="0" borderId="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0" fontId="13" fillId="0" borderId="0" xfId="46" applyFont="1" applyAlignment="1">
      <alignment horizontal="left"/>
      <protection/>
    </xf>
    <xf numFmtId="4" fontId="13" fillId="0" borderId="42" xfId="47" applyNumberFormat="1" applyFont="1" applyBorder="1">
      <alignment/>
      <protection/>
    </xf>
    <xf numFmtId="4" fontId="13" fillId="0" borderId="43" xfId="46" applyNumberFormat="1" applyFont="1" applyBorder="1">
      <alignment/>
      <protection/>
    </xf>
    <xf numFmtId="4" fontId="13" fillId="0" borderId="44" xfId="47" applyNumberFormat="1" applyFont="1" applyBorder="1" applyAlignment="1">
      <alignment horizontal="left"/>
      <protection/>
    </xf>
    <xf numFmtId="4" fontId="13" fillId="0" borderId="45" xfId="47" applyNumberFormat="1" applyFont="1" applyBorder="1" applyAlignment="1">
      <alignment horizontal="left"/>
      <protection/>
    </xf>
    <xf numFmtId="4" fontId="13" fillId="0" borderId="46" xfId="47" applyNumberFormat="1" applyFont="1" applyBorder="1" applyAlignment="1">
      <alignment horizontal="left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8" xfId="46" applyNumberFormat="1" applyFont="1" applyFill="1" applyBorder="1" applyAlignment="1">
      <alignment horizontal="right"/>
      <protection/>
    </xf>
    <xf numFmtId="4" fontId="17" fillId="6" borderId="49" xfId="46" applyNumberFormat="1" applyFont="1" applyFill="1" applyBorder="1" applyAlignment="1">
      <alignment horizontal="right"/>
      <protection/>
    </xf>
    <xf numFmtId="3" fontId="13" fillId="0" borderId="50" xfId="46" applyNumberFormat="1" applyFont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5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4" fontId="0" fillId="0" borderId="5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5" fillId="0" borderId="27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49" fontId="19" fillId="0" borderId="0" xfId="46" applyNumberFormat="1" applyFont="1">
      <alignment/>
      <protection/>
    </xf>
    <xf numFmtId="49" fontId="7" fillId="0" borderId="13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0" fontId="0" fillId="0" borderId="27" xfId="0" applyBorder="1" applyAlignment="1">
      <alignment wrapText="1"/>
    </xf>
    <xf numFmtId="4" fontId="0" fillId="0" borderId="30" xfId="0" applyNumberFormat="1" applyBorder="1" applyAlignment="1">
      <alignment/>
    </xf>
    <xf numFmtId="0" fontId="0" fillId="0" borderId="53" xfId="0" applyBorder="1" applyAlignment="1">
      <alignment horizontal="center" vertical="center"/>
    </xf>
    <xf numFmtId="49" fontId="7" fillId="0" borderId="55" xfId="0" applyNumberFormat="1" applyFont="1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3" fontId="5" fillId="0" borderId="60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51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8" fillId="0" borderId="64" xfId="0" applyFont="1" applyFill="1" applyBorder="1" applyAlignment="1">
      <alignment wrapText="1"/>
    </xf>
    <xf numFmtId="0" fontId="0" fillId="0" borderId="64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65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4" fontId="0" fillId="0" borderId="74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" fontId="0" fillId="0" borderId="75" xfId="0" applyNumberForma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4" fontId="0" fillId="0" borderId="77" xfId="0" applyNumberForma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0" fillId="0" borderId="68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4" fontId="0" fillId="0" borderId="54" xfId="0" applyNumberForma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4" fontId="0" fillId="0" borderId="80" xfId="0" applyNumberForma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3" fontId="0" fillId="0" borderId="81" xfId="0" applyNumberFormat="1" applyFill="1" applyBorder="1" applyAlignment="1">
      <alignment horizontal="center"/>
    </xf>
    <xf numFmtId="3" fontId="0" fillId="0" borderId="74" xfId="0" applyNumberFormat="1" applyFill="1" applyBorder="1" applyAlignment="1">
      <alignment horizontal="center" vertical="center"/>
    </xf>
    <xf numFmtId="4" fontId="0" fillId="0" borderId="75" xfId="0" applyNumberFormat="1" applyFont="1" applyFill="1" applyBorder="1" applyAlignment="1">
      <alignment horizontal="center"/>
    </xf>
    <xf numFmtId="4" fontId="0" fillId="0" borderId="82" xfId="0" applyNumberFormat="1" applyFont="1" applyFill="1" applyBorder="1" applyAlignment="1">
      <alignment horizontal="center"/>
    </xf>
    <xf numFmtId="4" fontId="0" fillId="0" borderId="83" xfId="0" applyNumberFormat="1" applyFill="1" applyBorder="1" applyAlignment="1">
      <alignment/>
    </xf>
    <xf numFmtId="4" fontId="0" fillId="0" borderId="75" xfId="0" applyNumberFormat="1" applyFill="1" applyBorder="1" applyAlignment="1">
      <alignment horizontal="center"/>
    </xf>
    <xf numFmtId="4" fontId="0" fillId="0" borderId="82" xfId="0" applyNumberFormat="1" applyFill="1" applyBorder="1" applyAlignment="1">
      <alignment/>
    </xf>
    <xf numFmtId="4" fontId="0" fillId="0" borderId="82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right"/>
    </xf>
    <xf numFmtId="4" fontId="0" fillId="0" borderId="74" xfId="0" applyNumberFormat="1" applyFill="1" applyBorder="1" applyAlignment="1">
      <alignment/>
    </xf>
    <xf numFmtId="0" fontId="0" fillId="0" borderId="84" xfId="0" applyFill="1" applyBorder="1" applyAlignment="1">
      <alignment horizontal="center"/>
    </xf>
    <xf numFmtId="4" fontId="0" fillId="0" borderId="85" xfId="0" applyNumberFormat="1" applyFill="1" applyBorder="1" applyAlignment="1">
      <alignment/>
    </xf>
    <xf numFmtId="4" fontId="0" fillId="0" borderId="81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77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87" xfId="0" applyBorder="1" applyAlignment="1">
      <alignment/>
    </xf>
    <xf numFmtId="0" fontId="0" fillId="0" borderId="0" xfId="0" applyBorder="1" applyAlignment="1">
      <alignment/>
    </xf>
    <xf numFmtId="0" fontId="0" fillId="0" borderId="88" xfId="0" applyBorder="1" applyAlignment="1">
      <alignment/>
    </xf>
    <xf numFmtId="0" fontId="9" fillId="0" borderId="44" xfId="0" applyFont="1" applyBorder="1" applyAlignment="1">
      <alignment/>
    </xf>
    <xf numFmtId="0" fontId="0" fillId="0" borderId="45" xfId="0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9" fillId="0" borderId="89" xfId="0" applyFont="1" applyBorder="1" applyAlignment="1">
      <alignment horizontal="left"/>
    </xf>
    <xf numFmtId="0" fontId="9" fillId="0" borderId="90" xfId="0" applyFont="1" applyBorder="1" applyAlignment="1">
      <alignment/>
    </xf>
    <xf numFmtId="0" fontId="0" fillId="0" borderId="90" xfId="0" applyBorder="1" applyAlignment="1">
      <alignment/>
    </xf>
    <xf numFmtId="164" fontId="10" fillId="0" borderId="91" xfId="0" applyNumberFormat="1" applyFont="1" applyFill="1" applyBorder="1" applyAlignment="1">
      <alignment/>
    </xf>
    <xf numFmtId="0" fontId="9" fillId="0" borderId="89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92" xfId="0" applyBorder="1" applyAlignment="1">
      <alignment/>
    </xf>
    <xf numFmtId="0" fontId="0" fillId="0" borderId="47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2" xfId="0" applyBorder="1" applyAlignment="1">
      <alignment horizontal="right"/>
    </xf>
    <xf numFmtId="164" fontId="10" fillId="0" borderId="93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0" fontId="16" fillId="0" borderId="95" xfId="46" applyFont="1" applyFill="1" applyBorder="1" applyAlignment="1">
      <alignment horizontal="left"/>
      <protection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96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Cyklostezka_Tabor\PDPS\G_Soupis_praci\RTS\soupis_praci_cyklostezka_Mesice_Knizeci%20rybnik_Zarybnicna%20Lh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47"/>
      <c r="C2" s="48" t="s">
        <v>34</v>
      </c>
    </row>
    <row r="4" spans="1:2" ht="12.75">
      <c r="A4" t="s">
        <v>2</v>
      </c>
      <c r="B4" s="6" t="s">
        <v>108</v>
      </c>
    </row>
    <row r="5" ht="12.75">
      <c r="B5" s="6"/>
    </row>
    <row r="6" spans="1:3" ht="12.75">
      <c r="A6" t="s">
        <v>35</v>
      </c>
      <c r="C6" t="s">
        <v>109</v>
      </c>
    </row>
    <row r="7" ht="12.75">
      <c r="C7" t="s">
        <v>110</v>
      </c>
    </row>
    <row r="8" ht="12.75">
      <c r="C8" t="s">
        <v>111</v>
      </c>
    </row>
    <row r="10" spans="1:3" ht="12.75">
      <c r="A10" t="s">
        <v>36</v>
      </c>
      <c r="C10" t="s">
        <v>37</v>
      </c>
    </row>
    <row r="11" ht="12.75">
      <c r="C11" t="s">
        <v>38</v>
      </c>
    </row>
    <row r="12" ht="12.75">
      <c r="C12" t="s">
        <v>39</v>
      </c>
    </row>
    <row r="16" spans="1:9" ht="15">
      <c r="A16" s="209" t="s">
        <v>40</v>
      </c>
      <c r="B16" s="210"/>
      <c r="C16" s="210"/>
      <c r="D16" s="210"/>
      <c r="E16" s="210"/>
      <c r="F16" s="210"/>
      <c r="G16" s="210"/>
      <c r="H16" s="210"/>
      <c r="I16" s="211"/>
    </row>
    <row r="17" spans="1:9" ht="12.75">
      <c r="A17" s="212"/>
      <c r="B17" s="213"/>
      <c r="C17" s="213"/>
      <c r="D17" s="213"/>
      <c r="E17" s="213"/>
      <c r="F17" s="213"/>
      <c r="G17" s="213"/>
      <c r="H17" s="213"/>
      <c r="I17" s="214"/>
    </row>
    <row r="18" spans="1:9" ht="12.75">
      <c r="A18" s="223" t="s">
        <v>41</v>
      </c>
      <c r="B18" s="210"/>
      <c r="C18" s="210"/>
      <c r="D18" s="210"/>
      <c r="E18" s="210"/>
      <c r="F18" s="227" t="s">
        <v>42</v>
      </c>
      <c r="G18" s="210" t="s">
        <v>43</v>
      </c>
      <c r="H18" s="231" t="s">
        <v>44</v>
      </c>
      <c r="I18" s="224" t="s">
        <v>45</v>
      </c>
    </row>
    <row r="19" spans="1:9" ht="12.75">
      <c r="A19" s="225" t="s">
        <v>46</v>
      </c>
      <c r="B19" s="216"/>
      <c r="C19" s="216"/>
      <c r="D19" s="216"/>
      <c r="E19" s="216"/>
      <c r="F19" s="228"/>
      <c r="G19" s="216"/>
      <c r="H19" s="228"/>
      <c r="I19" s="226"/>
    </row>
    <row r="20" spans="1:9" ht="15.75">
      <c r="A20" s="222" t="s">
        <v>47</v>
      </c>
      <c r="B20" s="219" t="s">
        <v>48</v>
      </c>
      <c r="C20" s="219"/>
      <c r="D20" s="220"/>
      <c r="E20" s="220"/>
      <c r="F20" s="229"/>
      <c r="G20" s="220">
        <v>1</v>
      </c>
      <c r="H20" s="232">
        <f>KR_LISTY_REKAP_ON!I23</f>
        <v>0</v>
      </c>
      <c r="I20" s="221">
        <f>H20*1.21</f>
        <v>0</v>
      </c>
    </row>
    <row r="21" spans="1:9" ht="12.75">
      <c r="A21" s="212" t="s">
        <v>28</v>
      </c>
      <c r="B21" s="213"/>
      <c r="C21" s="213"/>
      <c r="D21" s="213"/>
      <c r="E21" s="213"/>
      <c r="F21" s="230"/>
      <c r="G21" s="213"/>
      <c r="H21" s="230"/>
      <c r="I21" s="214"/>
    </row>
    <row r="22" spans="1:9" ht="15.75">
      <c r="A22" s="218">
        <v>101</v>
      </c>
      <c r="B22" s="219" t="s">
        <v>112</v>
      </c>
      <c r="C22" s="220"/>
      <c r="D22" s="220"/>
      <c r="E22" s="220"/>
      <c r="F22" s="229" t="s">
        <v>121</v>
      </c>
      <c r="G22" s="220">
        <v>1</v>
      </c>
      <c r="H22" s="232">
        <f>KR_LISTY_REKAP_101!I28</f>
        <v>0</v>
      </c>
      <c r="I22" s="221">
        <f>H22*1.21</f>
        <v>0</v>
      </c>
    </row>
    <row r="23" spans="1:9" ht="12.75">
      <c r="A23" s="212"/>
      <c r="B23" s="213"/>
      <c r="C23" s="213"/>
      <c r="D23" s="213"/>
      <c r="E23" s="213"/>
      <c r="F23" s="230"/>
      <c r="G23" s="213"/>
      <c r="H23" s="230"/>
      <c r="I23" s="214"/>
    </row>
    <row r="24" spans="1:9" ht="17.25">
      <c r="A24" s="215" t="s">
        <v>49</v>
      </c>
      <c r="B24" s="216"/>
      <c r="C24" s="216"/>
      <c r="D24" s="216"/>
      <c r="E24" s="216"/>
      <c r="F24" s="228"/>
      <c r="G24" s="216"/>
      <c r="H24" s="233">
        <f>SUM(H20:H22)</f>
        <v>0</v>
      </c>
      <c r="I24" s="217">
        <f>SUM(I20:I22)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7" sqref="D17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6" t="s">
        <v>108</v>
      </c>
      <c r="D1" s="46"/>
      <c r="F1" s="46"/>
      <c r="G1" s="71"/>
      <c r="H1" s="72"/>
      <c r="I1" s="51"/>
    </row>
    <row r="2" spans="1:9" ht="12.75">
      <c r="A2" t="s">
        <v>32</v>
      </c>
      <c r="B2" s="6" t="s">
        <v>48</v>
      </c>
      <c r="D2" s="6"/>
      <c r="F2" s="6"/>
      <c r="G2" s="70"/>
      <c r="H2" s="70"/>
      <c r="I2" s="70"/>
    </row>
    <row r="3" spans="2:9" ht="12.75">
      <c r="B3" s="6"/>
      <c r="D3" s="6"/>
      <c r="F3" s="6"/>
      <c r="G3" s="78" t="s">
        <v>51</v>
      </c>
      <c r="H3" s="86">
        <v>1</v>
      </c>
      <c r="I3" s="79" t="s">
        <v>52</v>
      </c>
    </row>
    <row r="4" spans="2:9" ht="12.75">
      <c r="B4" s="6"/>
      <c r="D4" s="6"/>
      <c r="F4" s="6"/>
      <c r="G4" s="80" t="s">
        <v>61</v>
      </c>
      <c r="H4" s="81"/>
      <c r="I4" s="82" t="s">
        <v>121</v>
      </c>
    </row>
    <row r="5" spans="1:9" ht="12.75">
      <c r="A5" s="49"/>
      <c r="B5" s="49"/>
      <c r="C5" s="49"/>
      <c r="D5" s="49"/>
      <c r="E5" s="50"/>
      <c r="F5" s="51"/>
      <c r="G5" s="50"/>
      <c r="H5" s="50"/>
      <c r="I5" s="50"/>
    </row>
    <row r="6" spans="1:9" ht="12.75">
      <c r="A6" s="49"/>
      <c r="B6" s="73" t="s">
        <v>53</v>
      </c>
      <c r="C6" s="73"/>
      <c r="D6" s="73" t="s">
        <v>48</v>
      </c>
      <c r="E6" s="74"/>
      <c r="F6" s="75"/>
      <c r="G6" s="74"/>
      <c r="H6" s="74"/>
      <c r="I6" s="74"/>
    </row>
    <row r="7" spans="1:9" ht="12.75">
      <c r="A7" s="49"/>
      <c r="B7" s="73"/>
      <c r="C7" s="73"/>
      <c r="D7" s="73"/>
      <c r="E7" s="74"/>
      <c r="F7" s="75"/>
      <c r="G7" s="74"/>
      <c r="H7" s="74"/>
      <c r="I7" s="74"/>
    </row>
    <row r="8" spans="1:9" ht="12.75">
      <c r="A8" s="49"/>
      <c r="B8" s="73" t="s">
        <v>54</v>
      </c>
      <c r="C8" s="73"/>
      <c r="D8" s="76" t="s">
        <v>55</v>
      </c>
      <c r="E8" s="76" t="s">
        <v>56</v>
      </c>
      <c r="F8" s="75"/>
      <c r="G8" s="74"/>
      <c r="H8" s="74"/>
      <c r="I8" s="74"/>
    </row>
    <row r="9" spans="1:9" ht="12.75">
      <c r="A9" s="49"/>
      <c r="B9" s="73"/>
      <c r="C9" s="73"/>
      <c r="D9" s="76" t="s">
        <v>114</v>
      </c>
      <c r="E9" s="76" t="s">
        <v>115</v>
      </c>
      <c r="F9" s="75"/>
      <c r="G9" s="74"/>
      <c r="H9" s="74"/>
      <c r="I9" s="74"/>
    </row>
    <row r="10" spans="1:9" ht="12.75">
      <c r="A10" s="49"/>
      <c r="B10" s="73"/>
      <c r="C10" s="73"/>
      <c r="D10" s="76" t="s">
        <v>119</v>
      </c>
      <c r="E10" s="76" t="s">
        <v>116</v>
      </c>
      <c r="F10" s="75"/>
      <c r="G10" s="74"/>
      <c r="H10" s="74"/>
      <c r="I10" s="74"/>
    </row>
    <row r="11" spans="1:9" ht="12.75">
      <c r="A11" s="49"/>
      <c r="B11" s="73"/>
      <c r="C11" s="73"/>
      <c r="D11" s="73"/>
      <c r="E11" s="73"/>
      <c r="F11" s="75"/>
      <c r="G11" s="74"/>
      <c r="H11" s="74"/>
      <c r="I11" s="74"/>
    </row>
    <row r="12" spans="1:9" ht="12.75">
      <c r="A12" s="49"/>
      <c r="B12" s="73"/>
      <c r="C12" s="73"/>
      <c r="D12" s="76" t="s">
        <v>120</v>
      </c>
      <c r="E12" s="134" t="s">
        <v>117</v>
      </c>
      <c r="F12" s="75"/>
      <c r="G12" s="74"/>
      <c r="H12" s="74"/>
      <c r="I12" s="74"/>
    </row>
    <row r="13" spans="1:9" ht="12.75">
      <c r="A13" s="49"/>
      <c r="B13" s="73"/>
      <c r="C13" s="73"/>
      <c r="D13" s="73"/>
      <c r="E13" s="73"/>
      <c r="F13" s="75"/>
      <c r="G13" s="74"/>
      <c r="H13" s="74"/>
      <c r="I13" s="74"/>
    </row>
    <row r="14" spans="1:9" ht="12.75">
      <c r="A14" s="49"/>
      <c r="B14" s="73"/>
      <c r="C14" s="73"/>
      <c r="D14" s="76" t="s">
        <v>121</v>
      </c>
      <c r="E14" s="134" t="s">
        <v>118</v>
      </c>
      <c r="F14" s="75"/>
      <c r="G14" s="74"/>
      <c r="H14" s="74"/>
      <c r="I14" s="74"/>
    </row>
    <row r="15" spans="1:9" ht="12.75">
      <c r="A15" s="49"/>
      <c r="B15" s="73"/>
      <c r="C15" s="73"/>
      <c r="D15" s="73"/>
      <c r="E15" s="74"/>
      <c r="F15" s="75"/>
      <c r="G15" s="74"/>
      <c r="H15" s="74"/>
      <c r="I15" s="74"/>
    </row>
    <row r="16" spans="1:9" ht="12.75">
      <c r="A16" s="49"/>
      <c r="B16" s="73" t="s">
        <v>57</v>
      </c>
      <c r="C16" s="73"/>
      <c r="D16" s="77" t="s">
        <v>179</v>
      </c>
      <c r="E16" s="74"/>
      <c r="F16" s="75"/>
      <c r="G16" s="74"/>
      <c r="H16" s="74"/>
      <c r="I16" s="74"/>
    </row>
    <row r="17" spans="1:9" ht="12.75">
      <c r="A17" s="49"/>
      <c r="B17" s="49"/>
      <c r="C17" s="49"/>
      <c r="D17" s="49"/>
      <c r="E17" s="50"/>
      <c r="F17" s="51"/>
      <c r="G17" s="50"/>
      <c r="H17" s="50"/>
      <c r="I17" s="50"/>
    </row>
    <row r="18" spans="1:9" ht="12.75">
      <c r="A18" s="49"/>
      <c r="B18" s="49"/>
      <c r="C18" s="49"/>
      <c r="D18" s="49"/>
      <c r="E18" s="50"/>
      <c r="F18" s="51"/>
      <c r="G18" s="50"/>
      <c r="H18" s="50"/>
      <c r="I18" s="50"/>
    </row>
    <row r="19" spans="1:9" ht="18">
      <c r="A19" s="53" t="s">
        <v>58</v>
      </c>
      <c r="B19" s="54"/>
      <c r="C19" s="54"/>
      <c r="D19" s="54"/>
      <c r="E19" s="55"/>
      <c r="F19" s="56"/>
      <c r="G19" s="56"/>
      <c r="H19" s="56"/>
      <c r="I19" s="56"/>
    </row>
    <row r="20" spans="1:9" ht="13.5" thickBot="1">
      <c r="A20" s="49"/>
      <c r="B20" s="49"/>
      <c r="C20" s="49"/>
      <c r="D20" s="49"/>
      <c r="E20" s="57"/>
      <c r="F20" s="57"/>
      <c r="G20" s="57"/>
      <c r="H20" s="57"/>
      <c r="I20" s="57"/>
    </row>
    <row r="21" spans="1:9" ht="12.75">
      <c r="A21" s="58" t="s">
        <v>59</v>
      </c>
      <c r="B21" s="59"/>
      <c r="C21" s="60"/>
      <c r="D21" s="60"/>
      <c r="E21" s="61"/>
      <c r="F21" s="62" t="s">
        <v>60</v>
      </c>
      <c r="G21" s="62"/>
      <c r="H21" s="62"/>
      <c r="I21" s="63" t="s">
        <v>9</v>
      </c>
    </row>
    <row r="22" spans="1:9" ht="12.75">
      <c r="A22" s="234" t="str">
        <f>POL_ON!C7</f>
        <v>Ostatní náklady</v>
      </c>
      <c r="B22" s="235"/>
      <c r="C22" s="235"/>
      <c r="D22" s="235"/>
      <c r="E22" s="236"/>
      <c r="F22" s="83" t="s">
        <v>61</v>
      </c>
      <c r="G22" s="83"/>
      <c r="H22" s="83"/>
      <c r="I22" s="84">
        <f>POL_ON!G20</f>
        <v>0</v>
      </c>
    </row>
    <row r="23" spans="1:9" ht="13.5" thickBot="1">
      <c r="A23" s="64"/>
      <c r="B23" s="65" t="s">
        <v>63</v>
      </c>
      <c r="C23" s="66"/>
      <c r="D23" s="66"/>
      <c r="E23" s="67"/>
      <c r="F23" s="68"/>
      <c r="G23" s="68"/>
      <c r="H23" s="68"/>
      <c r="I23" s="85">
        <f>SUM(I22:I22)</f>
        <v>0</v>
      </c>
    </row>
    <row r="26" spans="1:6" ht="12.75">
      <c r="A26" s="49" t="s">
        <v>66</v>
      </c>
      <c r="B26" s="52"/>
      <c r="C26" s="52"/>
      <c r="D26" s="69"/>
      <c r="E26" s="69"/>
      <c r="F26" s="69"/>
    </row>
    <row r="27" spans="1:6" ht="12.75">
      <c r="A27" s="49" t="s">
        <v>67</v>
      </c>
      <c r="B27" s="52"/>
      <c r="C27" s="52"/>
      <c r="D27" s="69"/>
      <c r="E27" s="69"/>
      <c r="F27" s="69"/>
    </row>
    <row r="28" spans="1:6" ht="12.75">
      <c r="A28" s="49" t="s">
        <v>68</v>
      </c>
      <c r="B28" s="52"/>
      <c r="C28" s="52"/>
      <c r="D28" s="69"/>
      <c r="E28" s="69"/>
      <c r="F28" s="69"/>
    </row>
    <row r="29" spans="1:6" ht="12.75">
      <c r="A29" s="49" t="s">
        <v>69</v>
      </c>
      <c r="B29" s="52"/>
      <c r="C29" s="52"/>
      <c r="D29" s="69"/>
      <c r="E29" s="69"/>
      <c r="F29" s="69"/>
    </row>
    <row r="30" spans="1:6" ht="12.75">
      <c r="A30" s="49" t="s">
        <v>70</v>
      </c>
      <c r="B30" s="49"/>
      <c r="C30" s="49"/>
      <c r="D30" s="69"/>
      <c r="E30" s="69"/>
      <c r="F30" s="69"/>
    </row>
    <row r="31" spans="1:6" ht="12.75">
      <c r="A31" s="49" t="s">
        <v>71</v>
      </c>
      <c r="B31" s="52"/>
      <c r="C31" s="52"/>
      <c r="D31" s="69"/>
      <c r="E31" s="69"/>
      <c r="F31" s="69"/>
    </row>
    <row r="32" spans="1:6" ht="12.75">
      <c r="A32" s="49" t="s">
        <v>73</v>
      </c>
      <c r="B32" s="49"/>
      <c r="C32" s="49"/>
      <c r="D32" s="69"/>
      <c r="E32" s="69"/>
      <c r="F32" s="69"/>
    </row>
    <row r="33" ht="12.75">
      <c r="A33" s="49" t="s">
        <v>72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6" max="6" width="11.57421875" style="241" customWidth="1"/>
    <col min="7" max="7" width="13.140625" style="0" customWidth="1"/>
  </cols>
  <sheetData>
    <row r="1" ht="18">
      <c r="C1" s="2" t="s">
        <v>0</v>
      </c>
    </row>
    <row r="2" spans="1:6" s="4" customFormat="1" ht="15">
      <c r="A2" s="3"/>
      <c r="C2" s="5" t="s">
        <v>1</v>
      </c>
      <c r="F2" s="242"/>
    </row>
    <row r="3" spans="2:3" ht="15">
      <c r="B3" t="s">
        <v>2</v>
      </c>
      <c r="C3" s="46" t="s">
        <v>108</v>
      </c>
    </row>
    <row r="4" ht="12.75">
      <c r="C4" s="6" t="s">
        <v>50</v>
      </c>
    </row>
    <row r="5" spans="1:7" ht="24.75" customHeight="1" thickBot="1">
      <c r="A5" s="237" t="s">
        <v>3</v>
      </c>
      <c r="B5" s="238" t="s">
        <v>4</v>
      </c>
      <c r="C5" s="238" t="s">
        <v>5</v>
      </c>
      <c r="D5" s="238" t="s">
        <v>6</v>
      </c>
      <c r="E5" s="237" t="s">
        <v>7</v>
      </c>
      <c r="F5" s="243" t="s">
        <v>8</v>
      </c>
      <c r="G5" s="1" t="s">
        <v>9</v>
      </c>
    </row>
    <row r="6" spans="1:7" ht="14.25" thickBot="1" thickTop="1">
      <c r="A6" s="237"/>
      <c r="B6" s="237"/>
      <c r="C6" s="237"/>
      <c r="D6" s="238"/>
      <c r="E6" s="238"/>
      <c r="F6" s="244" t="s">
        <v>10</v>
      </c>
      <c r="G6" s="7" t="s">
        <v>10</v>
      </c>
    </row>
    <row r="7" spans="1:7" ht="18.75" customHeight="1" thickTop="1">
      <c r="A7" s="163"/>
      <c r="B7" s="164"/>
      <c r="C7" s="165" t="s">
        <v>48</v>
      </c>
      <c r="D7" s="166"/>
      <c r="E7" s="167"/>
      <c r="F7" s="245"/>
      <c r="G7" s="168"/>
    </row>
    <row r="8" spans="1:7" ht="18.75" customHeight="1">
      <c r="A8" s="169">
        <v>1</v>
      </c>
      <c r="B8" s="15" t="s">
        <v>86</v>
      </c>
      <c r="C8" s="90" t="s">
        <v>87</v>
      </c>
      <c r="D8" s="8" t="s">
        <v>88</v>
      </c>
      <c r="E8" s="24">
        <v>3280</v>
      </c>
      <c r="F8" s="246">
        <v>0</v>
      </c>
      <c r="G8" s="170">
        <f>E8*F8</f>
        <v>0</v>
      </c>
    </row>
    <row r="9" spans="1:7" ht="15" customHeight="1">
      <c r="A9" s="171"/>
      <c r="B9" s="10"/>
      <c r="C9" s="91" t="s">
        <v>191</v>
      </c>
      <c r="D9" s="92"/>
      <c r="E9" s="93"/>
      <c r="F9" s="247"/>
      <c r="G9" s="172"/>
    </row>
    <row r="10" spans="1:7" ht="17.25" customHeight="1">
      <c r="A10" s="169">
        <v>2</v>
      </c>
      <c r="B10" s="15" t="s">
        <v>81</v>
      </c>
      <c r="C10" s="96" t="s">
        <v>82</v>
      </c>
      <c r="D10" s="8" t="s">
        <v>22</v>
      </c>
      <c r="E10" s="34">
        <v>4</v>
      </c>
      <c r="F10" s="248">
        <v>0</v>
      </c>
      <c r="G10" s="170">
        <f>E10*F10</f>
        <v>0</v>
      </c>
    </row>
    <row r="11" spans="1:7" ht="16.5" customHeight="1">
      <c r="A11" s="171"/>
      <c r="B11" s="10"/>
      <c r="C11" s="97" t="s">
        <v>89</v>
      </c>
      <c r="D11" s="32"/>
      <c r="E11" s="36"/>
      <c r="F11" s="249"/>
      <c r="G11" s="172"/>
    </row>
    <row r="12" spans="1:7" ht="15.75" customHeight="1">
      <c r="A12" s="177">
        <v>3</v>
      </c>
      <c r="B12" s="120">
        <v>2910</v>
      </c>
      <c r="C12" s="98" t="s">
        <v>90</v>
      </c>
      <c r="D12" s="32" t="s">
        <v>91</v>
      </c>
      <c r="E12" s="36">
        <v>16</v>
      </c>
      <c r="F12" s="249">
        <v>0</v>
      </c>
      <c r="G12" s="172">
        <f>E12*F12</f>
        <v>0</v>
      </c>
    </row>
    <row r="13" spans="1:7" ht="12.75">
      <c r="A13" s="171"/>
      <c r="B13" s="10"/>
      <c r="C13" s="97" t="s">
        <v>92</v>
      </c>
      <c r="D13" s="32"/>
      <c r="E13" s="36"/>
      <c r="F13" s="249"/>
      <c r="G13" s="172"/>
    </row>
    <row r="14" spans="1:7" ht="15.75" customHeight="1">
      <c r="A14" s="173">
        <v>4</v>
      </c>
      <c r="B14" s="15" t="s">
        <v>83</v>
      </c>
      <c r="C14" s="99" t="s">
        <v>84</v>
      </c>
      <c r="D14" s="23" t="s">
        <v>91</v>
      </c>
      <c r="E14" s="8">
        <v>12</v>
      </c>
      <c r="F14" s="250">
        <v>0</v>
      </c>
      <c r="G14" s="174">
        <f>E14*F14</f>
        <v>0</v>
      </c>
    </row>
    <row r="15" spans="1:7" ht="12.75">
      <c r="A15" s="175"/>
      <c r="B15" s="30"/>
      <c r="C15" s="19" t="s">
        <v>93</v>
      </c>
      <c r="D15" s="35"/>
      <c r="E15" s="32"/>
      <c r="F15" s="251"/>
      <c r="G15" s="176"/>
    </row>
    <row r="16" spans="1:7" ht="15" customHeight="1">
      <c r="A16" s="169">
        <v>5</v>
      </c>
      <c r="B16" s="15" t="s">
        <v>170</v>
      </c>
      <c r="C16" s="100" t="s">
        <v>12</v>
      </c>
      <c r="D16" s="8" t="s">
        <v>11</v>
      </c>
      <c r="E16" s="34">
        <v>1</v>
      </c>
      <c r="F16" s="248">
        <v>0</v>
      </c>
      <c r="G16" s="170">
        <f>E16*F16</f>
        <v>0</v>
      </c>
    </row>
    <row r="17" spans="1:7" ht="27" customHeight="1">
      <c r="A17" s="177"/>
      <c r="B17" s="120"/>
      <c r="C17" s="135" t="s">
        <v>94</v>
      </c>
      <c r="D17" s="11"/>
      <c r="E17" s="118"/>
      <c r="F17" s="252"/>
      <c r="G17" s="178"/>
    </row>
    <row r="18" spans="1:7" ht="16.5" customHeight="1">
      <c r="A18" s="173">
        <v>6</v>
      </c>
      <c r="B18" s="15" t="s">
        <v>169</v>
      </c>
      <c r="C18" s="100" t="s">
        <v>12</v>
      </c>
      <c r="D18" s="23" t="s">
        <v>11</v>
      </c>
      <c r="E18" s="8">
        <v>1</v>
      </c>
      <c r="F18" s="250">
        <v>0</v>
      </c>
      <c r="G18" s="174">
        <f>E18*F18</f>
        <v>0</v>
      </c>
    </row>
    <row r="19" spans="1:7" ht="17.25" customHeight="1">
      <c r="A19" s="175"/>
      <c r="B19" s="30"/>
      <c r="C19" s="19" t="s">
        <v>168</v>
      </c>
      <c r="D19" s="35"/>
      <c r="E19" s="32"/>
      <c r="F19" s="251"/>
      <c r="G19" s="176"/>
    </row>
    <row r="20" spans="1:7" ht="12.75">
      <c r="A20" s="126"/>
      <c r="B20" s="136"/>
      <c r="C20" s="137" t="s">
        <v>74</v>
      </c>
      <c r="D20" s="141"/>
      <c r="E20" s="14"/>
      <c r="F20" s="253"/>
      <c r="G20" s="138">
        <f>SUM(G7:G19)</f>
        <v>0</v>
      </c>
    </row>
    <row r="21" spans="1:7" ht="12.75">
      <c r="A21" s="40"/>
      <c r="B21" s="41"/>
      <c r="C21" s="139"/>
      <c r="D21" s="40"/>
      <c r="E21" s="31"/>
      <c r="F21" s="254"/>
      <c r="G21" s="140"/>
    </row>
    <row r="22" spans="3:7" ht="12.75">
      <c r="C22" s="43"/>
      <c r="D22" s="1"/>
      <c r="F22" s="255"/>
      <c r="G22" s="44"/>
    </row>
    <row r="23" spans="3:7" ht="12.75">
      <c r="C23" s="43"/>
      <c r="D23" s="1"/>
      <c r="F23" s="255"/>
      <c r="G23" s="44"/>
    </row>
    <row r="24" spans="3:7" ht="12.75">
      <c r="C24" s="38"/>
      <c r="D24" s="1"/>
      <c r="E24" s="1"/>
      <c r="F24" s="255"/>
      <c r="G24" s="39"/>
    </row>
    <row r="25" spans="3:7" ht="12.75">
      <c r="C25" s="38"/>
      <c r="D25" s="1"/>
      <c r="F25" s="255"/>
      <c r="G25" s="39"/>
    </row>
    <row r="26" spans="3:6" ht="12.75">
      <c r="C26" s="38"/>
      <c r="D26" s="1"/>
      <c r="F26" s="255"/>
    </row>
    <row r="27" spans="3:6" ht="12.75">
      <c r="C27" s="38"/>
      <c r="D27" s="1"/>
      <c r="F27" s="255"/>
    </row>
    <row r="28" spans="3:4" ht="12.75">
      <c r="C28" s="38"/>
      <c r="D28" s="1"/>
    </row>
    <row r="29" spans="3:4" ht="12.75">
      <c r="C29" s="38"/>
      <c r="D29" s="1"/>
    </row>
    <row r="30" spans="3:4" ht="12.75">
      <c r="C30" s="38"/>
      <c r="D30" s="1"/>
    </row>
    <row r="31" ht="12.75">
      <c r="C31" s="38"/>
    </row>
    <row r="32" ht="12.75">
      <c r="C32" s="38"/>
    </row>
    <row r="33" spans="1:3" ht="12.75">
      <c r="A33"/>
      <c r="C33" s="38"/>
    </row>
    <row r="34" spans="1:3" ht="12.75">
      <c r="A34"/>
      <c r="C34" s="38"/>
    </row>
    <row r="35" spans="1:3" ht="12.75">
      <c r="A35"/>
      <c r="C35" s="38"/>
    </row>
    <row r="36" spans="1:3" ht="12.75">
      <c r="A36"/>
      <c r="C36" s="38"/>
    </row>
  </sheetData>
  <sheetProtection password="CA97" sheet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7" sqref="D7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6" t="s">
        <v>108</v>
      </c>
      <c r="D1" s="46"/>
      <c r="F1" s="46"/>
      <c r="G1" s="71"/>
      <c r="H1" s="72"/>
      <c r="I1" s="51"/>
    </row>
    <row r="2" spans="1:9" ht="12.75">
      <c r="A2" t="s">
        <v>32</v>
      </c>
      <c r="B2" s="6" t="s">
        <v>113</v>
      </c>
      <c r="D2" s="6"/>
      <c r="F2" s="6"/>
      <c r="G2" s="70"/>
      <c r="H2" s="70"/>
      <c r="I2" s="70"/>
    </row>
    <row r="3" spans="2:9" ht="12.75">
      <c r="B3" s="6"/>
      <c r="D3" s="6"/>
      <c r="F3" s="6"/>
      <c r="G3" s="78" t="s">
        <v>51</v>
      </c>
      <c r="H3" s="86">
        <v>1</v>
      </c>
      <c r="I3" s="79" t="s">
        <v>75</v>
      </c>
    </row>
    <row r="4" spans="2:9" ht="12.75">
      <c r="B4" s="6"/>
      <c r="D4" s="6"/>
      <c r="F4" s="6"/>
      <c r="G4" s="80" t="s">
        <v>85</v>
      </c>
      <c r="H4" s="81"/>
      <c r="I4" s="82" t="s">
        <v>121</v>
      </c>
    </row>
    <row r="5" spans="1:9" ht="12.75">
      <c r="A5" s="49"/>
      <c r="B5" s="49"/>
      <c r="C5" s="49"/>
      <c r="D5" s="49"/>
      <c r="E5" s="50"/>
      <c r="F5" s="51"/>
      <c r="G5" s="50"/>
      <c r="H5" s="50"/>
      <c r="I5" s="50"/>
    </row>
    <row r="6" spans="1:9" ht="12.75">
      <c r="A6" s="49"/>
      <c r="B6" s="73" t="s">
        <v>53</v>
      </c>
      <c r="C6" s="73"/>
      <c r="D6" s="73" t="s">
        <v>197</v>
      </c>
      <c r="E6" s="74"/>
      <c r="F6" s="75"/>
      <c r="G6" s="74"/>
      <c r="H6" s="74"/>
      <c r="I6" s="74"/>
    </row>
    <row r="7" spans="1:9" ht="12.75">
      <c r="A7" s="49"/>
      <c r="B7" s="73"/>
      <c r="C7" s="73"/>
      <c r="D7" s="73"/>
      <c r="E7" s="74"/>
      <c r="F7" s="75"/>
      <c r="G7" s="74"/>
      <c r="H7" s="74"/>
      <c r="I7" s="74"/>
    </row>
    <row r="8" spans="1:9" ht="12.75">
      <c r="A8" s="49"/>
      <c r="B8" s="73" t="s">
        <v>54</v>
      </c>
      <c r="C8" s="73"/>
      <c r="D8" s="76" t="s">
        <v>55</v>
      </c>
      <c r="E8" s="76" t="s">
        <v>56</v>
      </c>
      <c r="F8" s="75"/>
      <c r="G8" s="74"/>
      <c r="H8" s="74"/>
      <c r="I8" s="74"/>
    </row>
    <row r="9" spans="1:9" ht="12.75">
      <c r="A9" s="49"/>
      <c r="B9" s="73"/>
      <c r="C9" s="73"/>
      <c r="D9" s="76" t="s">
        <v>114</v>
      </c>
      <c r="E9" s="76" t="s">
        <v>115</v>
      </c>
      <c r="F9" s="75"/>
      <c r="G9" s="74"/>
      <c r="H9" s="74"/>
      <c r="I9" s="74"/>
    </row>
    <row r="10" spans="1:9" ht="12.75">
      <c r="A10" s="49"/>
      <c r="B10" s="73"/>
      <c r="C10" s="73"/>
      <c r="D10" s="76" t="s">
        <v>119</v>
      </c>
      <c r="E10" s="76" t="s">
        <v>116</v>
      </c>
      <c r="F10" s="75"/>
      <c r="G10" s="74"/>
      <c r="H10" s="74"/>
      <c r="I10" s="74"/>
    </row>
    <row r="11" spans="1:9" ht="12.75">
      <c r="A11" s="49"/>
      <c r="B11" s="73"/>
      <c r="C11" s="73"/>
      <c r="D11" s="73"/>
      <c r="E11" s="73"/>
      <c r="F11" s="75"/>
      <c r="G11" s="74"/>
      <c r="H11" s="74"/>
      <c r="I11" s="74"/>
    </row>
    <row r="12" spans="1:9" ht="12.75">
      <c r="A12" s="49"/>
      <c r="B12" s="73"/>
      <c r="C12" s="73"/>
      <c r="D12" s="76" t="s">
        <v>120</v>
      </c>
      <c r="E12" s="134" t="s">
        <v>117</v>
      </c>
      <c r="F12" s="75"/>
      <c r="G12" s="74"/>
      <c r="H12" s="74"/>
      <c r="I12" s="74"/>
    </row>
    <row r="13" spans="1:9" ht="12.75">
      <c r="A13" s="49"/>
      <c r="B13" s="73"/>
      <c r="C13" s="73"/>
      <c r="D13" s="73"/>
      <c r="E13" s="73"/>
      <c r="F13" s="75"/>
      <c r="G13" s="74"/>
      <c r="H13" s="74"/>
      <c r="I13" s="74"/>
    </row>
    <row r="14" spans="1:9" ht="12.75">
      <c r="A14" s="49"/>
      <c r="B14" s="73"/>
      <c r="C14" s="73"/>
      <c r="D14" s="76" t="s">
        <v>121</v>
      </c>
      <c r="E14" s="134" t="s">
        <v>118</v>
      </c>
      <c r="F14" s="75"/>
      <c r="G14" s="74"/>
      <c r="H14" s="74"/>
      <c r="I14" s="74"/>
    </row>
    <row r="15" spans="1:9" ht="12.75">
      <c r="A15" s="49"/>
      <c r="B15" s="73"/>
      <c r="C15" s="73"/>
      <c r="D15" s="73"/>
      <c r="E15" s="74"/>
      <c r="F15" s="75"/>
      <c r="G15" s="74"/>
      <c r="H15" s="74"/>
      <c r="I15" s="74"/>
    </row>
    <row r="16" spans="1:9" ht="12.75">
      <c r="A16" s="49"/>
      <c r="B16" s="73" t="s">
        <v>57</v>
      </c>
      <c r="C16" s="73"/>
      <c r="D16" s="77" t="s">
        <v>179</v>
      </c>
      <c r="E16" s="74"/>
      <c r="F16" s="75"/>
      <c r="G16" s="74"/>
      <c r="H16" s="74"/>
      <c r="I16" s="74"/>
    </row>
    <row r="17" spans="1:9" ht="12.75">
      <c r="A17" s="49"/>
      <c r="B17" s="49"/>
      <c r="C17" s="49"/>
      <c r="D17" s="49"/>
      <c r="E17" s="50"/>
      <c r="F17" s="51"/>
      <c r="G17" s="50"/>
      <c r="H17" s="50"/>
      <c r="I17" s="50"/>
    </row>
    <row r="18" spans="1:9" ht="12.75">
      <c r="A18" s="49"/>
      <c r="B18" s="49"/>
      <c r="C18" s="49"/>
      <c r="D18" s="49"/>
      <c r="E18" s="50"/>
      <c r="F18" s="51"/>
      <c r="G18" s="50"/>
      <c r="H18" s="50"/>
      <c r="I18" s="50"/>
    </row>
    <row r="19" spans="1:9" ht="18">
      <c r="A19" s="53" t="s">
        <v>58</v>
      </c>
      <c r="B19" s="54"/>
      <c r="C19" s="54"/>
      <c r="D19" s="54"/>
      <c r="E19" s="55"/>
      <c r="F19" s="56"/>
      <c r="G19" s="56"/>
      <c r="H19" s="56"/>
      <c r="I19" s="56"/>
    </row>
    <row r="20" spans="1:9" ht="13.5" thickBot="1">
      <c r="A20" s="49"/>
      <c r="B20" s="49"/>
      <c r="C20" s="49"/>
      <c r="D20" s="49"/>
      <c r="E20" s="57"/>
      <c r="F20" s="57"/>
      <c r="G20" s="57"/>
      <c r="H20" s="57"/>
      <c r="I20" s="57"/>
    </row>
    <row r="21" spans="1:9" ht="12.75">
      <c r="A21" s="58" t="s">
        <v>59</v>
      </c>
      <c r="B21" s="59"/>
      <c r="C21" s="60"/>
      <c r="D21" s="60"/>
      <c r="E21" s="61"/>
      <c r="F21" s="62" t="s">
        <v>60</v>
      </c>
      <c r="G21" s="62"/>
      <c r="H21" s="62"/>
      <c r="I21" s="63" t="s">
        <v>9</v>
      </c>
    </row>
    <row r="22" spans="1:9" ht="12.75">
      <c r="A22" s="234" t="str">
        <f>POL_101!C7</f>
        <v>HSV – 1 – Zemní  práce</v>
      </c>
      <c r="B22" s="235"/>
      <c r="C22" s="235"/>
      <c r="D22" s="235"/>
      <c r="E22" s="236"/>
      <c r="F22" s="83" t="s">
        <v>62</v>
      </c>
      <c r="G22" s="83"/>
      <c r="H22" s="83"/>
      <c r="I22" s="84">
        <f>POL_101!G34</f>
        <v>0</v>
      </c>
    </row>
    <row r="23" spans="1:9" ht="12.75">
      <c r="A23" s="234" t="str">
        <f>POL_101!C35</f>
        <v>HSV –2 –Základy</v>
      </c>
      <c r="B23" s="235"/>
      <c r="C23" s="235"/>
      <c r="D23" s="235"/>
      <c r="E23" s="236"/>
      <c r="F23" s="83" t="s">
        <v>62</v>
      </c>
      <c r="G23" s="83"/>
      <c r="H23" s="83"/>
      <c r="I23" s="84">
        <f>POL_101!G38</f>
        <v>0</v>
      </c>
    </row>
    <row r="24" spans="1:9" ht="12.75">
      <c r="A24" s="234" t="str">
        <f>POL_101!C39</f>
        <v>HSV – 5 – Komunikace</v>
      </c>
      <c r="B24" s="235"/>
      <c r="C24" s="235"/>
      <c r="D24" s="235"/>
      <c r="E24" s="236"/>
      <c r="F24" s="83" t="s">
        <v>62</v>
      </c>
      <c r="G24" s="83"/>
      <c r="H24" s="83"/>
      <c r="I24" s="84">
        <f>POL_101!G64</f>
        <v>0</v>
      </c>
    </row>
    <row r="25" spans="1:9" ht="12.75">
      <c r="A25" s="234" t="str">
        <f>POL_101!C65</f>
        <v>PSV – 7 – Přidružená stavební výroba</v>
      </c>
      <c r="B25" s="235"/>
      <c r="C25" s="235"/>
      <c r="D25" s="235"/>
      <c r="E25" s="236"/>
      <c r="F25" s="83" t="s">
        <v>62</v>
      </c>
      <c r="G25" s="83"/>
      <c r="H25" s="83"/>
      <c r="I25" s="84">
        <f>POL_101!G68</f>
        <v>0</v>
      </c>
    </row>
    <row r="26" spans="1:9" ht="12.75">
      <c r="A26" s="234" t="str">
        <f>POL_101!C69</f>
        <v>HSV –8 –Potrubí</v>
      </c>
      <c r="B26" s="235"/>
      <c r="C26" s="235"/>
      <c r="D26" s="235"/>
      <c r="E26" s="236"/>
      <c r="F26" s="83" t="s">
        <v>62</v>
      </c>
      <c r="G26" s="83"/>
      <c r="H26" s="83"/>
      <c r="I26" s="84">
        <f>POL_101!G76</f>
        <v>0</v>
      </c>
    </row>
    <row r="27" spans="1:9" ht="12.75">
      <c r="A27" s="234" t="str">
        <f>POL_101!C77</f>
        <v>HSV – 9 – Ostatní konstrukce a práce</v>
      </c>
      <c r="B27" s="235"/>
      <c r="C27" s="235"/>
      <c r="D27" s="235"/>
      <c r="E27" s="236"/>
      <c r="F27" s="83" t="s">
        <v>62</v>
      </c>
      <c r="G27" s="83"/>
      <c r="H27" s="83"/>
      <c r="I27" s="84">
        <f>POL_101!G112</f>
        <v>0</v>
      </c>
    </row>
    <row r="28" spans="1:9" ht="13.5" thickBot="1">
      <c r="A28" s="64"/>
      <c r="B28" s="65" t="s">
        <v>63</v>
      </c>
      <c r="C28" s="66"/>
      <c r="D28" s="66"/>
      <c r="E28" s="67"/>
      <c r="F28" s="68"/>
      <c r="G28" s="68"/>
      <c r="H28" s="68"/>
      <c r="I28" s="85">
        <f>SUM(I22:I27)</f>
        <v>0</v>
      </c>
    </row>
    <row r="31" spans="1:6" ht="12.75">
      <c r="A31" s="49" t="s">
        <v>66</v>
      </c>
      <c r="B31" s="52"/>
      <c r="C31" s="52"/>
      <c r="D31" s="69"/>
      <c r="E31" s="69"/>
      <c r="F31" s="69"/>
    </row>
    <row r="32" spans="1:6" ht="12.75">
      <c r="A32" s="49" t="s">
        <v>67</v>
      </c>
      <c r="B32" s="52"/>
      <c r="C32" s="52"/>
      <c r="D32" s="69"/>
      <c r="E32" s="69"/>
      <c r="F32" s="69"/>
    </row>
    <row r="33" spans="1:6" ht="12.75">
      <c r="A33" s="49" t="s">
        <v>68</v>
      </c>
      <c r="B33" s="52"/>
      <c r="C33" s="52"/>
      <c r="D33" s="69"/>
      <c r="E33" s="69"/>
      <c r="F33" s="69"/>
    </row>
    <row r="34" spans="1:6" ht="12.75">
      <c r="A34" s="49" t="s">
        <v>69</v>
      </c>
      <c r="B34" s="52"/>
      <c r="C34" s="52"/>
      <c r="D34" s="69"/>
      <c r="E34" s="69"/>
      <c r="F34" s="69"/>
    </row>
    <row r="35" spans="1:6" ht="12.75">
      <c r="A35" s="49" t="s">
        <v>70</v>
      </c>
      <c r="B35" s="49"/>
      <c r="C35" s="49"/>
      <c r="D35" s="69"/>
      <c r="E35" s="69"/>
      <c r="F35" s="69"/>
    </row>
    <row r="36" spans="1:6" ht="12.75">
      <c r="A36" s="49" t="s">
        <v>71</v>
      </c>
      <c r="B36" s="52"/>
      <c r="C36" s="52"/>
      <c r="D36" s="69"/>
      <c r="E36" s="69"/>
      <c r="F36" s="69"/>
    </row>
    <row r="37" spans="1:6" ht="12.75">
      <c r="A37" s="49" t="s">
        <v>73</v>
      </c>
      <c r="B37" s="49"/>
      <c r="C37" s="49"/>
      <c r="D37" s="69"/>
      <c r="E37" s="69"/>
      <c r="F37" s="69"/>
    </row>
    <row r="38" ht="12.75">
      <c r="A38" s="49" t="s">
        <v>72</v>
      </c>
    </row>
  </sheetData>
  <sheetProtection/>
  <mergeCells count="6">
    <mergeCell ref="A27:E27"/>
    <mergeCell ref="A22:E22"/>
    <mergeCell ref="A23:E23"/>
    <mergeCell ref="A24:E24"/>
    <mergeCell ref="A25:E25"/>
    <mergeCell ref="A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4.7109375" style="87" customWidth="1"/>
    <col min="2" max="2" width="11.140625" style="25" customWidth="1"/>
    <col min="3" max="3" width="68.8515625" style="25" customWidth="1"/>
    <col min="4" max="4" width="6.28125" style="25" customWidth="1"/>
    <col min="5" max="5" width="10.57421875" style="25" customWidth="1"/>
    <col min="6" max="6" width="11.57421875" style="256" customWidth="1"/>
    <col min="7" max="7" width="13.140625" style="25" customWidth="1"/>
    <col min="8" max="16384" width="11.57421875" style="25" customWidth="1"/>
  </cols>
  <sheetData>
    <row r="1" spans="1:3" ht="18">
      <c r="A1" s="1"/>
      <c r="B1"/>
      <c r="C1" s="2" t="s">
        <v>0</v>
      </c>
    </row>
    <row r="2" spans="1:6" s="88" customFormat="1" ht="15">
      <c r="A2" s="3"/>
      <c r="B2" s="4"/>
      <c r="C2" s="5" t="s">
        <v>1</v>
      </c>
      <c r="F2" s="257"/>
    </row>
    <row r="3" spans="1:3" ht="15">
      <c r="A3" s="1"/>
      <c r="B3" t="s">
        <v>2</v>
      </c>
      <c r="C3" s="46" t="s">
        <v>108</v>
      </c>
    </row>
    <row r="4" spans="1:3" ht="12.75">
      <c r="A4" s="1"/>
      <c r="B4"/>
      <c r="C4" s="6" t="s">
        <v>113</v>
      </c>
    </row>
    <row r="5" spans="1:7" ht="24.75" customHeight="1" thickBot="1">
      <c r="A5" s="239" t="s">
        <v>3</v>
      </c>
      <c r="B5" s="240" t="s">
        <v>4</v>
      </c>
      <c r="C5" s="240" t="s">
        <v>5</v>
      </c>
      <c r="D5" s="240" t="s">
        <v>6</v>
      </c>
      <c r="E5" s="239" t="s">
        <v>7</v>
      </c>
      <c r="F5" s="258" t="s">
        <v>8</v>
      </c>
      <c r="G5" s="87" t="s">
        <v>9</v>
      </c>
    </row>
    <row r="6" spans="1:7" ht="14.25" thickBot="1" thickTop="1">
      <c r="A6" s="239"/>
      <c r="B6" s="239"/>
      <c r="C6" s="239"/>
      <c r="D6" s="240"/>
      <c r="E6" s="240"/>
      <c r="F6" s="259" t="s">
        <v>10</v>
      </c>
      <c r="G6" s="89" t="s">
        <v>10</v>
      </c>
    </row>
    <row r="7" spans="1:7" ht="15.75" customHeight="1" thickTop="1">
      <c r="A7" s="163"/>
      <c r="B7" s="164"/>
      <c r="C7" s="179" t="s">
        <v>14</v>
      </c>
      <c r="D7" s="180"/>
      <c r="E7" s="181"/>
      <c r="F7" s="260"/>
      <c r="G7" s="182"/>
    </row>
    <row r="8" spans="1:7" ht="32.25" customHeight="1">
      <c r="A8" s="183">
        <v>1</v>
      </c>
      <c r="B8" s="13">
        <v>113434</v>
      </c>
      <c r="C8" s="157" t="s">
        <v>127</v>
      </c>
      <c r="D8" s="12" t="s">
        <v>15</v>
      </c>
      <c r="E8" s="158">
        <v>1053</v>
      </c>
      <c r="F8" s="261">
        <v>0</v>
      </c>
      <c r="G8" s="184">
        <f>E8*F8</f>
        <v>0</v>
      </c>
    </row>
    <row r="9" spans="1:7" ht="15.75" customHeight="1">
      <c r="A9" s="185"/>
      <c r="B9" s="16"/>
      <c r="C9" s="159" t="s">
        <v>128</v>
      </c>
      <c r="D9" s="94"/>
      <c r="E9" s="95"/>
      <c r="F9" s="262"/>
      <c r="G9" s="178"/>
    </row>
    <row r="10" spans="1:7" ht="32.25" customHeight="1">
      <c r="A10" s="186">
        <v>2</v>
      </c>
      <c r="B10" s="150">
        <v>113484</v>
      </c>
      <c r="C10" s="160" t="s">
        <v>125</v>
      </c>
      <c r="D10" s="101" t="s">
        <v>15</v>
      </c>
      <c r="E10" s="161">
        <v>3.48</v>
      </c>
      <c r="F10" s="263">
        <v>0</v>
      </c>
      <c r="G10" s="187">
        <f>E10*F10</f>
        <v>0</v>
      </c>
    </row>
    <row r="11" spans="1:7" ht="15.75" customHeight="1">
      <c r="A11" s="185"/>
      <c r="B11" s="16"/>
      <c r="C11" s="123" t="s">
        <v>126</v>
      </c>
      <c r="D11" s="94"/>
      <c r="E11" s="95"/>
      <c r="F11" s="262"/>
      <c r="G11" s="178"/>
    </row>
    <row r="12" spans="1:7" ht="15.75" customHeight="1">
      <c r="A12" s="186">
        <v>3</v>
      </c>
      <c r="B12" s="101">
        <v>113524</v>
      </c>
      <c r="C12" s="102" t="s">
        <v>95</v>
      </c>
      <c r="D12" s="101" t="s">
        <v>96</v>
      </c>
      <c r="E12" s="101">
        <v>34</v>
      </c>
      <c r="F12" s="264">
        <v>0</v>
      </c>
      <c r="G12" s="188">
        <f>E12*F12</f>
        <v>0</v>
      </c>
    </row>
    <row r="13" spans="1:7" ht="15.75" customHeight="1">
      <c r="A13" s="186"/>
      <c r="B13" s="101"/>
      <c r="C13" s="156" t="s">
        <v>124</v>
      </c>
      <c r="D13" s="101"/>
      <c r="E13" s="101"/>
      <c r="F13" s="264"/>
      <c r="G13" s="189"/>
    </row>
    <row r="14" spans="1:7" ht="15.75" customHeight="1">
      <c r="A14" s="186">
        <v>4</v>
      </c>
      <c r="B14" s="103">
        <v>113534</v>
      </c>
      <c r="C14" s="104" t="s">
        <v>122</v>
      </c>
      <c r="D14" s="103" t="s">
        <v>16</v>
      </c>
      <c r="E14" s="103">
        <v>666</v>
      </c>
      <c r="F14" s="265">
        <v>0</v>
      </c>
      <c r="G14" s="188">
        <f>E14*F14</f>
        <v>0</v>
      </c>
    </row>
    <row r="15" spans="1:7" ht="15.75" customHeight="1">
      <c r="A15" s="173"/>
      <c r="B15" s="154"/>
      <c r="C15" s="156" t="s">
        <v>192</v>
      </c>
      <c r="D15" s="155"/>
      <c r="E15" s="121"/>
      <c r="F15" s="266"/>
      <c r="G15" s="190"/>
    </row>
    <row r="16" spans="1:7" ht="30" customHeight="1">
      <c r="A16" s="186">
        <v>5</v>
      </c>
      <c r="B16" s="103">
        <v>113554</v>
      </c>
      <c r="C16" s="104" t="s">
        <v>123</v>
      </c>
      <c r="D16" s="101" t="s">
        <v>16</v>
      </c>
      <c r="E16" s="101">
        <v>52</v>
      </c>
      <c r="F16" s="264">
        <v>0</v>
      </c>
      <c r="G16" s="188">
        <f>E16*F16</f>
        <v>0</v>
      </c>
    </row>
    <row r="17" spans="1:7" ht="15.75" customHeight="1">
      <c r="A17" s="173"/>
      <c r="B17" s="154"/>
      <c r="C17" s="156" t="s">
        <v>124</v>
      </c>
      <c r="D17" s="155"/>
      <c r="E17" s="121"/>
      <c r="F17" s="266"/>
      <c r="G17" s="190"/>
    </row>
    <row r="18" spans="1:7" ht="15.75" customHeight="1">
      <c r="A18" s="169">
        <v>6</v>
      </c>
      <c r="B18" s="105">
        <v>11328</v>
      </c>
      <c r="C18" s="99" t="s">
        <v>146</v>
      </c>
      <c r="D18" s="23" t="s">
        <v>13</v>
      </c>
      <c r="E18" s="8">
        <v>108.6</v>
      </c>
      <c r="F18" s="267">
        <v>0</v>
      </c>
      <c r="G18" s="188">
        <f>E18*F18</f>
        <v>0</v>
      </c>
    </row>
    <row r="19" spans="1:7" ht="15.75" customHeight="1">
      <c r="A19" s="171"/>
      <c r="B19" s="18"/>
      <c r="C19" s="19" t="s">
        <v>147</v>
      </c>
      <c r="D19" s="26"/>
      <c r="E19" s="9"/>
      <c r="F19" s="268"/>
      <c r="G19" s="191"/>
    </row>
    <row r="20" spans="1:7" ht="15.75" customHeight="1">
      <c r="A20" s="169">
        <v>7</v>
      </c>
      <c r="B20" s="17">
        <v>121104</v>
      </c>
      <c r="C20" s="99" t="s">
        <v>129</v>
      </c>
      <c r="D20" s="23" t="s">
        <v>15</v>
      </c>
      <c r="E20" s="8">
        <v>213.6</v>
      </c>
      <c r="F20" s="267">
        <v>0</v>
      </c>
      <c r="G20" s="188">
        <f>E20*F20</f>
        <v>0</v>
      </c>
    </row>
    <row r="21" spans="1:7" ht="15.75" customHeight="1">
      <c r="A21" s="171"/>
      <c r="B21" s="18"/>
      <c r="C21" s="19" t="s">
        <v>130</v>
      </c>
      <c r="D21" s="26"/>
      <c r="E21" s="9"/>
      <c r="F21" s="268"/>
      <c r="G21" s="191"/>
    </row>
    <row r="22" spans="1:7" ht="15.75" customHeight="1">
      <c r="A22" s="169">
        <v>8</v>
      </c>
      <c r="B22" s="33">
        <v>123734</v>
      </c>
      <c r="C22" s="99" t="s">
        <v>134</v>
      </c>
      <c r="D22" s="8" t="s">
        <v>15</v>
      </c>
      <c r="E22" s="8">
        <v>484.6</v>
      </c>
      <c r="F22" s="248">
        <v>0</v>
      </c>
      <c r="G22" s="188">
        <f>E22*F22</f>
        <v>0</v>
      </c>
    </row>
    <row r="23" spans="1:7" ht="15.75" customHeight="1">
      <c r="A23" s="171"/>
      <c r="B23" s="9"/>
      <c r="C23" s="108" t="s">
        <v>135</v>
      </c>
      <c r="D23" s="9"/>
      <c r="E23" s="9"/>
      <c r="F23" s="269"/>
      <c r="G23" s="191"/>
    </row>
    <row r="24" spans="1:7" ht="15.75" customHeight="1">
      <c r="A24" s="177">
        <v>9</v>
      </c>
      <c r="B24" s="20">
        <v>17620</v>
      </c>
      <c r="C24" s="111" t="s">
        <v>132</v>
      </c>
      <c r="D24" s="21" t="s">
        <v>15</v>
      </c>
      <c r="E24" s="22">
        <v>124.4</v>
      </c>
      <c r="F24" s="270">
        <v>0</v>
      </c>
      <c r="G24" s="192">
        <f>E24*F24</f>
        <v>0</v>
      </c>
    </row>
    <row r="25" spans="1:7" ht="15.75" customHeight="1">
      <c r="A25" s="171"/>
      <c r="B25" s="18"/>
      <c r="C25" s="19" t="s">
        <v>133</v>
      </c>
      <c r="D25" s="26"/>
      <c r="E25" s="9"/>
      <c r="F25" s="268"/>
      <c r="G25" s="191"/>
    </row>
    <row r="26" spans="1:7" ht="15.75" customHeight="1">
      <c r="A26" s="169">
        <v>10</v>
      </c>
      <c r="B26" s="8">
        <v>18110</v>
      </c>
      <c r="C26" s="112" t="s">
        <v>177</v>
      </c>
      <c r="D26" s="8" t="s">
        <v>13</v>
      </c>
      <c r="E26" s="8">
        <v>3383</v>
      </c>
      <c r="F26" s="248">
        <v>0</v>
      </c>
      <c r="G26" s="188">
        <f>E26*F26</f>
        <v>0</v>
      </c>
    </row>
    <row r="27" spans="1:7" ht="15.75" customHeight="1">
      <c r="A27" s="171"/>
      <c r="B27" s="9"/>
      <c r="C27" s="110" t="s">
        <v>178</v>
      </c>
      <c r="D27" s="9"/>
      <c r="E27" s="9"/>
      <c r="F27" s="269"/>
      <c r="G27" s="191"/>
    </row>
    <row r="28" spans="1:7" ht="15.75" customHeight="1">
      <c r="A28" s="169">
        <v>11</v>
      </c>
      <c r="B28" s="17">
        <v>18230</v>
      </c>
      <c r="C28" s="112" t="s">
        <v>97</v>
      </c>
      <c r="D28" s="23" t="s">
        <v>15</v>
      </c>
      <c r="E28" s="8">
        <v>88.38</v>
      </c>
      <c r="F28" s="267">
        <v>0</v>
      </c>
      <c r="G28" s="188">
        <f>E28*F28</f>
        <v>0</v>
      </c>
    </row>
    <row r="29" spans="1:7" ht="15.75" customHeight="1">
      <c r="A29" s="171"/>
      <c r="B29" s="18"/>
      <c r="C29" s="19" t="s">
        <v>131</v>
      </c>
      <c r="D29" s="26"/>
      <c r="E29" s="9"/>
      <c r="F29" s="268"/>
      <c r="G29" s="191"/>
    </row>
    <row r="30" spans="1:7" ht="15.75" customHeight="1">
      <c r="A30" s="169">
        <v>12</v>
      </c>
      <c r="B30" s="17">
        <v>18241</v>
      </c>
      <c r="C30" s="112" t="s">
        <v>173</v>
      </c>
      <c r="D30" s="23" t="s">
        <v>13</v>
      </c>
      <c r="E30" s="8">
        <v>148</v>
      </c>
      <c r="F30" s="267">
        <v>0</v>
      </c>
      <c r="G30" s="188">
        <f>E30*F30</f>
        <v>0</v>
      </c>
    </row>
    <row r="31" spans="1:7" ht="15.75" customHeight="1">
      <c r="A31" s="171"/>
      <c r="B31" s="18"/>
      <c r="C31" s="19" t="s">
        <v>174</v>
      </c>
      <c r="D31" s="26"/>
      <c r="E31" s="9"/>
      <c r="F31" s="268"/>
      <c r="G31" s="191"/>
    </row>
    <row r="32" spans="1:7" ht="15.75" customHeight="1">
      <c r="A32" s="177">
        <v>13</v>
      </c>
      <c r="B32" s="20">
        <v>18600</v>
      </c>
      <c r="C32" s="111" t="s">
        <v>175</v>
      </c>
      <c r="D32" s="21" t="s">
        <v>15</v>
      </c>
      <c r="E32" s="22">
        <v>13.32</v>
      </c>
      <c r="F32" s="270">
        <v>0</v>
      </c>
      <c r="G32" s="192">
        <f>E32*F32</f>
        <v>0</v>
      </c>
    </row>
    <row r="33" spans="1:7" ht="15.75" customHeight="1">
      <c r="A33" s="177"/>
      <c r="B33" s="20"/>
      <c r="C33" s="142" t="s">
        <v>176</v>
      </c>
      <c r="D33" s="21"/>
      <c r="E33" s="22"/>
      <c r="F33" s="270"/>
      <c r="G33" s="192"/>
    </row>
    <row r="34" spans="1:7" ht="15.75" customHeight="1">
      <c r="A34" s="143"/>
      <c r="B34" s="144"/>
      <c r="C34" s="145" t="s">
        <v>17</v>
      </c>
      <c r="D34" s="146"/>
      <c r="E34" s="147"/>
      <c r="F34" s="271"/>
      <c r="G34" s="148">
        <f>SUM(G8:G33)</f>
        <v>0</v>
      </c>
    </row>
    <row r="35" spans="1:7" ht="15.75" customHeight="1">
      <c r="A35" s="183"/>
      <c r="B35" s="13"/>
      <c r="C35" s="114" t="s">
        <v>64</v>
      </c>
      <c r="D35" s="115"/>
      <c r="E35" s="12"/>
      <c r="F35" s="272"/>
      <c r="G35" s="193"/>
    </row>
    <row r="36" spans="1:7" ht="15.75" customHeight="1">
      <c r="A36" s="169">
        <v>14</v>
      </c>
      <c r="B36" s="29">
        <v>212635</v>
      </c>
      <c r="C36" s="116" t="s">
        <v>166</v>
      </c>
      <c r="D36" s="23" t="s">
        <v>13</v>
      </c>
      <c r="E36" s="8">
        <v>404</v>
      </c>
      <c r="F36" s="250">
        <v>0</v>
      </c>
      <c r="G36" s="174">
        <f>E36*F36</f>
        <v>0</v>
      </c>
    </row>
    <row r="37" spans="1:7" ht="15.75" customHeight="1">
      <c r="A37" s="171"/>
      <c r="B37" s="30"/>
      <c r="C37" s="19" t="s">
        <v>167</v>
      </c>
      <c r="D37" s="35"/>
      <c r="E37" s="32"/>
      <c r="F37" s="251"/>
      <c r="G37" s="194"/>
    </row>
    <row r="38" spans="1:7" ht="15.75" customHeight="1">
      <c r="A38" s="143"/>
      <c r="B38" s="144"/>
      <c r="C38" s="145" t="s">
        <v>65</v>
      </c>
      <c r="D38" s="146"/>
      <c r="E38" s="147"/>
      <c r="F38" s="271"/>
      <c r="G38" s="148">
        <f>SUM(G36:G37)</f>
        <v>0</v>
      </c>
    </row>
    <row r="39" spans="1:7" ht="15.75" customHeight="1">
      <c r="A39" s="185"/>
      <c r="B39" s="16"/>
      <c r="C39" s="117" t="s">
        <v>18</v>
      </c>
      <c r="D39" s="21"/>
      <c r="E39" s="11"/>
      <c r="F39" s="273"/>
      <c r="G39" s="195"/>
    </row>
    <row r="40" spans="1:7" ht="15.75" customHeight="1">
      <c r="A40" s="169">
        <v>15</v>
      </c>
      <c r="B40" s="119">
        <v>56333</v>
      </c>
      <c r="C40" s="116" t="s">
        <v>76</v>
      </c>
      <c r="D40" s="8" t="s">
        <v>13</v>
      </c>
      <c r="E40" s="8">
        <v>815</v>
      </c>
      <c r="F40" s="274">
        <v>0</v>
      </c>
      <c r="G40" s="174">
        <f>E40*F40</f>
        <v>0</v>
      </c>
    </row>
    <row r="41" spans="1:7" ht="15.75" customHeight="1">
      <c r="A41" s="177"/>
      <c r="B41" s="120"/>
      <c r="C41" s="113" t="s">
        <v>171</v>
      </c>
      <c r="D41" s="11"/>
      <c r="E41" s="11"/>
      <c r="F41" s="252"/>
      <c r="G41" s="196"/>
    </row>
    <row r="42" spans="1:7" ht="15.75" customHeight="1">
      <c r="A42" s="169">
        <v>16</v>
      </c>
      <c r="B42" s="119">
        <v>56334</v>
      </c>
      <c r="C42" s="116" t="s">
        <v>77</v>
      </c>
      <c r="D42" s="8" t="s">
        <v>13</v>
      </c>
      <c r="E42" s="8">
        <v>2568</v>
      </c>
      <c r="F42" s="274">
        <v>0</v>
      </c>
      <c r="G42" s="174">
        <f>E42*F42</f>
        <v>0</v>
      </c>
    </row>
    <row r="43" spans="1:7" ht="15.75" customHeight="1">
      <c r="A43" s="177"/>
      <c r="B43" s="120"/>
      <c r="C43" s="113" t="s">
        <v>172</v>
      </c>
      <c r="D43" s="11"/>
      <c r="E43" s="11"/>
      <c r="F43" s="252"/>
      <c r="G43" s="196"/>
    </row>
    <row r="44" spans="1:7" ht="15.75" customHeight="1">
      <c r="A44" s="169">
        <v>17</v>
      </c>
      <c r="B44" s="119">
        <v>561431</v>
      </c>
      <c r="C44" s="116" t="s">
        <v>180</v>
      </c>
      <c r="D44" s="8" t="s">
        <v>13</v>
      </c>
      <c r="E44" s="8">
        <v>2791</v>
      </c>
      <c r="F44" s="274">
        <v>0</v>
      </c>
      <c r="G44" s="174">
        <f>E44*F44</f>
        <v>0</v>
      </c>
    </row>
    <row r="45" spans="1:7" ht="15.75" customHeight="1">
      <c r="A45" s="177"/>
      <c r="B45" s="120"/>
      <c r="C45" s="113" t="s">
        <v>181</v>
      </c>
      <c r="D45" s="11"/>
      <c r="E45" s="11"/>
      <c r="F45" s="252"/>
      <c r="G45" s="196"/>
    </row>
    <row r="46" spans="1:7" ht="15.75" customHeight="1">
      <c r="A46" s="169">
        <v>18</v>
      </c>
      <c r="B46" s="119">
        <v>574141</v>
      </c>
      <c r="C46" s="99" t="s">
        <v>98</v>
      </c>
      <c r="D46" s="8" t="s">
        <v>13</v>
      </c>
      <c r="E46" s="8">
        <v>1936</v>
      </c>
      <c r="F46" s="274">
        <v>0</v>
      </c>
      <c r="G46" s="174">
        <f>E46*F46</f>
        <v>0</v>
      </c>
    </row>
    <row r="47" spans="1:7" ht="15.75" customHeight="1">
      <c r="A47" s="171"/>
      <c r="B47" s="10"/>
      <c r="C47" s="110" t="s">
        <v>186</v>
      </c>
      <c r="D47" s="9"/>
      <c r="E47" s="32"/>
      <c r="F47" s="249"/>
      <c r="G47" s="194"/>
    </row>
    <row r="48" spans="1:7" ht="15.75" customHeight="1">
      <c r="A48" s="173">
        <v>19</v>
      </c>
      <c r="B48" s="33">
        <v>574621</v>
      </c>
      <c r="C48" s="112" t="s">
        <v>33</v>
      </c>
      <c r="D48" s="33" t="s">
        <v>13</v>
      </c>
      <c r="E48" s="33">
        <v>1936</v>
      </c>
      <c r="F48" s="274">
        <v>0</v>
      </c>
      <c r="G48" s="174">
        <f>E48*F48</f>
        <v>0</v>
      </c>
    </row>
    <row r="49" spans="1:7" ht="15.75" customHeight="1">
      <c r="A49" s="171"/>
      <c r="B49" s="10"/>
      <c r="C49" s="110" t="s">
        <v>187</v>
      </c>
      <c r="D49" s="9"/>
      <c r="E49" s="32"/>
      <c r="F49" s="249"/>
      <c r="G49" s="194"/>
    </row>
    <row r="50" spans="1:7" ht="15.75" customHeight="1">
      <c r="A50" s="169">
        <v>20</v>
      </c>
      <c r="B50" s="29">
        <v>572121</v>
      </c>
      <c r="C50" s="106" t="s">
        <v>99</v>
      </c>
      <c r="D50" s="23" t="s">
        <v>13</v>
      </c>
      <c r="E50" s="33">
        <v>1936</v>
      </c>
      <c r="F50" s="250">
        <v>0</v>
      </c>
      <c r="G50" s="174">
        <f>E50*F50</f>
        <v>0</v>
      </c>
    </row>
    <row r="51" spans="1:7" ht="15.75" customHeight="1">
      <c r="A51" s="171"/>
      <c r="B51" s="16"/>
      <c r="C51" s="19" t="s">
        <v>182</v>
      </c>
      <c r="D51" s="21"/>
      <c r="E51" s="11"/>
      <c r="F51" s="273"/>
      <c r="G51" s="196"/>
    </row>
    <row r="52" spans="1:7" ht="15.75" customHeight="1">
      <c r="A52" s="169">
        <v>21</v>
      </c>
      <c r="B52" s="29">
        <v>572211</v>
      </c>
      <c r="C52" s="106" t="s">
        <v>19</v>
      </c>
      <c r="D52" s="23" t="s">
        <v>13</v>
      </c>
      <c r="E52" s="8">
        <v>1936</v>
      </c>
      <c r="F52" s="250">
        <v>0</v>
      </c>
      <c r="G52" s="174">
        <f>E52*F52</f>
        <v>0</v>
      </c>
    </row>
    <row r="53" spans="1:7" ht="15.75" customHeight="1">
      <c r="A53" s="171"/>
      <c r="B53" s="30"/>
      <c r="C53" s="19" t="s">
        <v>183</v>
      </c>
      <c r="D53" s="35"/>
      <c r="E53" s="32"/>
      <c r="F53" s="251"/>
      <c r="G53" s="194"/>
    </row>
    <row r="54" spans="1:7" ht="15.75" customHeight="1">
      <c r="A54" s="169">
        <v>22</v>
      </c>
      <c r="B54" s="119">
        <v>58221</v>
      </c>
      <c r="C54" s="109" t="s">
        <v>184</v>
      </c>
      <c r="D54" s="33" t="s">
        <v>13</v>
      </c>
      <c r="E54" s="33">
        <v>1407</v>
      </c>
      <c r="F54" s="274">
        <v>0</v>
      </c>
      <c r="G54" s="174">
        <f>E54*F54</f>
        <v>0</v>
      </c>
    </row>
    <row r="55" spans="1:7" ht="15.75" customHeight="1">
      <c r="A55" s="171"/>
      <c r="B55" s="10"/>
      <c r="C55" s="108" t="s">
        <v>188</v>
      </c>
      <c r="D55" s="32"/>
      <c r="E55" s="32"/>
      <c r="F55" s="249"/>
      <c r="G55" s="194"/>
    </row>
    <row r="56" spans="1:7" ht="15.75" customHeight="1">
      <c r="A56" s="169">
        <v>23</v>
      </c>
      <c r="B56" s="119">
        <v>58222</v>
      </c>
      <c r="C56" s="109" t="s">
        <v>185</v>
      </c>
      <c r="D56" s="33" t="s">
        <v>13</v>
      </c>
      <c r="E56" s="33">
        <v>40</v>
      </c>
      <c r="F56" s="274">
        <v>0</v>
      </c>
      <c r="G56" s="174">
        <f>E56*F56</f>
        <v>0</v>
      </c>
    </row>
    <row r="57" spans="1:7" ht="15.75" customHeight="1">
      <c r="A57" s="171"/>
      <c r="B57" s="10"/>
      <c r="C57" s="108" t="s">
        <v>189</v>
      </c>
      <c r="D57" s="32"/>
      <c r="E57" s="32"/>
      <c r="F57" s="249"/>
      <c r="G57" s="194"/>
    </row>
    <row r="58" spans="1:7" ht="15.75" customHeight="1">
      <c r="A58" s="169">
        <v>24</v>
      </c>
      <c r="B58" s="119">
        <v>582611</v>
      </c>
      <c r="C58" s="109" t="s">
        <v>78</v>
      </c>
      <c r="D58" s="33" t="s">
        <v>13</v>
      </c>
      <c r="E58" s="33">
        <v>27</v>
      </c>
      <c r="F58" s="274">
        <v>0</v>
      </c>
      <c r="G58" s="174">
        <f>E58*F58</f>
        <v>0</v>
      </c>
    </row>
    <row r="59" spans="1:7" ht="24" customHeight="1">
      <c r="A59" s="171"/>
      <c r="B59" s="10"/>
      <c r="C59" s="108" t="s">
        <v>190</v>
      </c>
      <c r="D59" s="32"/>
      <c r="E59" s="32"/>
      <c r="F59" s="249"/>
      <c r="G59" s="194"/>
    </row>
    <row r="60" spans="1:7" ht="15.75" customHeight="1">
      <c r="A60" s="169">
        <v>25</v>
      </c>
      <c r="B60" s="119">
        <v>582613</v>
      </c>
      <c r="C60" s="109" t="s">
        <v>100</v>
      </c>
      <c r="D60" s="33" t="s">
        <v>13</v>
      </c>
      <c r="E60" s="33">
        <v>17</v>
      </c>
      <c r="F60" s="274">
        <v>0</v>
      </c>
      <c r="G60" s="174">
        <f>E60*F60</f>
        <v>0</v>
      </c>
    </row>
    <row r="61" spans="1:7" ht="24.75" customHeight="1">
      <c r="A61" s="171"/>
      <c r="B61" s="10"/>
      <c r="C61" s="108" t="s">
        <v>190</v>
      </c>
      <c r="D61" s="32"/>
      <c r="E61" s="32"/>
      <c r="F61" s="249"/>
      <c r="G61" s="194"/>
    </row>
    <row r="62" spans="1:7" ht="15.75" customHeight="1">
      <c r="A62" s="169">
        <v>26</v>
      </c>
      <c r="B62" s="29">
        <v>58910</v>
      </c>
      <c r="C62" s="112" t="s">
        <v>20</v>
      </c>
      <c r="D62" s="23" t="s">
        <v>16</v>
      </c>
      <c r="E62" s="8">
        <v>876.2</v>
      </c>
      <c r="F62" s="250">
        <v>0</v>
      </c>
      <c r="G62" s="174">
        <f>E62*F62</f>
        <v>0</v>
      </c>
    </row>
    <row r="63" spans="1:7" ht="15.75" customHeight="1">
      <c r="A63" s="171"/>
      <c r="B63" s="30"/>
      <c r="C63" s="19" t="s">
        <v>101</v>
      </c>
      <c r="D63" s="35"/>
      <c r="E63" s="32"/>
      <c r="F63" s="251"/>
      <c r="G63" s="194"/>
    </row>
    <row r="64" spans="1:7" ht="15.75" customHeight="1">
      <c r="A64" s="143"/>
      <c r="B64" s="144"/>
      <c r="C64" s="145" t="s">
        <v>21</v>
      </c>
      <c r="D64" s="146"/>
      <c r="E64" s="147"/>
      <c r="F64" s="271"/>
      <c r="G64" s="148">
        <f>SUM(G39:G63)</f>
        <v>0</v>
      </c>
    </row>
    <row r="65" spans="1:7" ht="15.75" customHeight="1">
      <c r="A65" s="183"/>
      <c r="B65" s="13"/>
      <c r="C65" s="114" t="s">
        <v>102</v>
      </c>
      <c r="D65" s="115"/>
      <c r="E65" s="12"/>
      <c r="F65" s="272"/>
      <c r="G65" s="193"/>
    </row>
    <row r="66" spans="1:7" ht="15.75" customHeight="1">
      <c r="A66" s="197">
        <v>27</v>
      </c>
      <c r="B66" s="119">
        <v>741155</v>
      </c>
      <c r="C66" s="109" t="s">
        <v>148</v>
      </c>
      <c r="D66" s="33" t="s">
        <v>22</v>
      </c>
      <c r="E66" s="33">
        <v>6</v>
      </c>
      <c r="F66" s="274">
        <v>0</v>
      </c>
      <c r="G66" s="174">
        <f>E66*F66</f>
        <v>0</v>
      </c>
    </row>
    <row r="67" spans="1:7" ht="15.75" customHeight="1">
      <c r="A67" s="198"/>
      <c r="B67" s="10"/>
      <c r="C67" s="110" t="s">
        <v>149</v>
      </c>
      <c r="D67" s="32"/>
      <c r="E67" s="32"/>
      <c r="F67" s="249"/>
      <c r="G67" s="199"/>
    </row>
    <row r="68" spans="1:7" ht="15.75" customHeight="1">
      <c r="A68" s="143"/>
      <c r="B68" s="144"/>
      <c r="C68" s="145" t="s">
        <v>103</v>
      </c>
      <c r="D68" s="146"/>
      <c r="E68" s="147"/>
      <c r="F68" s="271"/>
      <c r="G68" s="148">
        <f>SUM(G66:G67)</f>
        <v>0</v>
      </c>
    </row>
    <row r="69" spans="1:7" ht="15.75" customHeight="1">
      <c r="A69" s="173"/>
      <c r="B69" s="29"/>
      <c r="C69" s="122" t="s">
        <v>104</v>
      </c>
      <c r="D69" s="23"/>
      <c r="E69" s="33"/>
      <c r="F69" s="250"/>
      <c r="G69" s="200"/>
    </row>
    <row r="70" spans="1:7" ht="15.75" customHeight="1">
      <c r="A70" s="169">
        <v>28</v>
      </c>
      <c r="B70" s="119">
        <v>89712</v>
      </c>
      <c r="C70" s="116" t="s">
        <v>105</v>
      </c>
      <c r="D70" s="8" t="s">
        <v>22</v>
      </c>
      <c r="E70" s="8">
        <v>15</v>
      </c>
      <c r="F70" s="274">
        <v>0</v>
      </c>
      <c r="G70" s="174">
        <f>E70*F70</f>
        <v>0</v>
      </c>
    </row>
    <row r="71" spans="1:7" ht="36" customHeight="1">
      <c r="A71" s="171"/>
      <c r="B71" s="10"/>
      <c r="C71" s="108" t="s">
        <v>198</v>
      </c>
      <c r="D71" s="32"/>
      <c r="E71" s="32"/>
      <c r="F71" s="249"/>
      <c r="G71" s="194"/>
    </row>
    <row r="72" spans="1:7" ht="18" customHeight="1">
      <c r="A72" s="169">
        <v>29</v>
      </c>
      <c r="B72" s="119">
        <v>897523</v>
      </c>
      <c r="C72" s="116" t="s">
        <v>153</v>
      </c>
      <c r="D72" s="8" t="s">
        <v>22</v>
      </c>
      <c r="E72" s="8">
        <v>12</v>
      </c>
      <c r="F72" s="274">
        <v>0</v>
      </c>
      <c r="G72" s="174">
        <f>E72*F72</f>
        <v>0</v>
      </c>
    </row>
    <row r="73" spans="1:7" ht="36" customHeight="1">
      <c r="A73" s="171"/>
      <c r="B73" s="10"/>
      <c r="C73" s="108" t="s">
        <v>199</v>
      </c>
      <c r="D73" s="32"/>
      <c r="E73" s="32"/>
      <c r="F73" s="249"/>
      <c r="G73" s="194"/>
    </row>
    <row r="74" spans="1:7" ht="15.75" customHeight="1">
      <c r="A74" s="169">
        <v>30</v>
      </c>
      <c r="B74" s="119">
        <v>89922</v>
      </c>
      <c r="C74" s="109" t="s">
        <v>23</v>
      </c>
      <c r="D74" s="33" t="s">
        <v>22</v>
      </c>
      <c r="E74" s="33">
        <v>39</v>
      </c>
      <c r="F74" s="274">
        <v>0</v>
      </c>
      <c r="G74" s="174">
        <f>E74*F74</f>
        <v>0</v>
      </c>
    </row>
    <row r="75" spans="1:7" ht="15.75" customHeight="1">
      <c r="A75" s="171"/>
      <c r="B75" s="10"/>
      <c r="C75" s="110" t="s">
        <v>145</v>
      </c>
      <c r="D75" s="32"/>
      <c r="E75" s="32"/>
      <c r="F75" s="249"/>
      <c r="G75" s="194"/>
    </row>
    <row r="76" spans="1:7" ht="15.75" customHeight="1">
      <c r="A76" s="143"/>
      <c r="B76" s="144"/>
      <c r="C76" s="145" t="s">
        <v>24</v>
      </c>
      <c r="D76" s="146"/>
      <c r="E76" s="147"/>
      <c r="F76" s="271"/>
      <c r="G76" s="148">
        <f>SUM(G69:G75)</f>
        <v>0</v>
      </c>
    </row>
    <row r="77" spans="1:7" ht="15.75" customHeight="1">
      <c r="A77" s="201"/>
      <c r="B77" s="28"/>
      <c r="C77" s="152" t="s">
        <v>25</v>
      </c>
      <c r="D77" s="153"/>
      <c r="E77" s="27"/>
      <c r="F77" s="275"/>
      <c r="G77" s="202"/>
    </row>
    <row r="78" spans="1:7" ht="30" customHeight="1">
      <c r="A78" s="185">
        <v>31</v>
      </c>
      <c r="B78" s="16">
        <v>914121</v>
      </c>
      <c r="C78" s="162" t="s">
        <v>29</v>
      </c>
      <c r="D78" s="149" t="s">
        <v>96</v>
      </c>
      <c r="E78" s="11">
        <v>19</v>
      </c>
      <c r="F78" s="273">
        <v>0</v>
      </c>
      <c r="G78" s="196">
        <f>E78*F78</f>
        <v>0</v>
      </c>
    </row>
    <row r="79" spans="1:7" ht="15.75" customHeight="1">
      <c r="A79" s="185"/>
      <c r="B79" s="16"/>
      <c r="C79" s="113" t="s">
        <v>162</v>
      </c>
      <c r="D79" s="149"/>
      <c r="E79" s="11"/>
      <c r="F79" s="273"/>
      <c r="G79" s="196"/>
    </row>
    <row r="80" spans="1:7" ht="15.75" customHeight="1">
      <c r="A80" s="186">
        <v>32</v>
      </c>
      <c r="B80" s="150">
        <v>914123</v>
      </c>
      <c r="C80" s="102" t="s">
        <v>30</v>
      </c>
      <c r="D80" s="151" t="s">
        <v>22</v>
      </c>
      <c r="E80" s="101">
        <v>1</v>
      </c>
      <c r="F80" s="276">
        <v>0</v>
      </c>
      <c r="G80" s="203">
        <f>E80*F80</f>
        <v>0</v>
      </c>
    </row>
    <row r="81" spans="1:7" ht="15.75" customHeight="1">
      <c r="A81" s="185"/>
      <c r="B81" s="16"/>
      <c r="C81" s="113" t="s">
        <v>163</v>
      </c>
      <c r="D81" s="149"/>
      <c r="E81" s="11"/>
      <c r="F81" s="273"/>
      <c r="G81" s="196"/>
    </row>
    <row r="82" spans="1:7" ht="15.75" customHeight="1">
      <c r="A82" s="186">
        <v>33</v>
      </c>
      <c r="B82" s="150">
        <v>914421</v>
      </c>
      <c r="C82" s="102" t="s">
        <v>159</v>
      </c>
      <c r="D82" s="151" t="s">
        <v>22</v>
      </c>
      <c r="E82" s="101">
        <v>7</v>
      </c>
      <c r="F82" s="276">
        <v>0</v>
      </c>
      <c r="G82" s="203">
        <f>E82*F82</f>
        <v>0</v>
      </c>
    </row>
    <row r="83" spans="1:7" ht="15.75" customHeight="1">
      <c r="A83" s="185"/>
      <c r="B83" s="16"/>
      <c r="C83" s="113" t="s">
        <v>160</v>
      </c>
      <c r="D83" s="149"/>
      <c r="E83" s="11"/>
      <c r="F83" s="273"/>
      <c r="G83" s="196"/>
    </row>
    <row r="84" spans="1:7" ht="15.75" customHeight="1">
      <c r="A84" s="173">
        <v>34</v>
      </c>
      <c r="B84" s="29">
        <v>914921</v>
      </c>
      <c r="C84" s="112" t="s">
        <v>106</v>
      </c>
      <c r="D84" s="208" t="s">
        <v>22</v>
      </c>
      <c r="E84" s="33">
        <v>32</v>
      </c>
      <c r="F84" s="250">
        <v>0</v>
      </c>
      <c r="G84" s="174">
        <f>E84*F84</f>
        <v>0</v>
      </c>
    </row>
    <row r="85" spans="1:7" ht="15.75" customHeight="1">
      <c r="A85" s="175"/>
      <c r="B85" s="30"/>
      <c r="C85" s="110" t="s">
        <v>161</v>
      </c>
      <c r="D85" s="35"/>
      <c r="E85" s="32"/>
      <c r="F85" s="251"/>
      <c r="G85" s="194"/>
    </row>
    <row r="86" spans="1:7" ht="15.75" customHeight="1">
      <c r="A86" s="185">
        <v>35</v>
      </c>
      <c r="B86" s="16">
        <v>915211</v>
      </c>
      <c r="C86" s="111" t="s">
        <v>164</v>
      </c>
      <c r="D86" s="149" t="s">
        <v>13</v>
      </c>
      <c r="E86" s="11">
        <v>44.7</v>
      </c>
      <c r="F86" s="273">
        <v>0</v>
      </c>
      <c r="G86" s="196">
        <f>E86*F86</f>
        <v>0</v>
      </c>
    </row>
    <row r="87" spans="1:7" ht="15.75" customHeight="1">
      <c r="A87" s="185"/>
      <c r="B87" s="16"/>
      <c r="C87" s="113" t="s">
        <v>165</v>
      </c>
      <c r="D87" s="149"/>
      <c r="E87" s="11"/>
      <c r="F87" s="273"/>
      <c r="G87" s="196"/>
    </row>
    <row r="88" spans="1:7" ht="15.75" customHeight="1">
      <c r="A88" s="173">
        <v>36</v>
      </c>
      <c r="B88" s="29">
        <v>91551</v>
      </c>
      <c r="C88" s="112" t="s">
        <v>31</v>
      </c>
      <c r="D88" s="208" t="s">
        <v>22</v>
      </c>
      <c r="E88" s="33">
        <v>4</v>
      </c>
      <c r="F88" s="250">
        <v>0</v>
      </c>
      <c r="G88" s="174">
        <f>E88*F88</f>
        <v>0</v>
      </c>
    </row>
    <row r="89" spans="1:7" ht="15.75" customHeight="1">
      <c r="A89" s="185"/>
      <c r="B89" s="16"/>
      <c r="C89" s="113" t="s">
        <v>80</v>
      </c>
      <c r="D89" s="149"/>
      <c r="E89" s="11"/>
      <c r="F89" s="273"/>
      <c r="G89" s="196"/>
    </row>
    <row r="90" spans="1:7" ht="15.75" customHeight="1">
      <c r="A90" s="173">
        <v>37</v>
      </c>
      <c r="B90" s="119">
        <v>91721</v>
      </c>
      <c r="C90" s="45" t="s">
        <v>107</v>
      </c>
      <c r="D90" s="8" t="s">
        <v>16</v>
      </c>
      <c r="E90" s="8">
        <v>172</v>
      </c>
      <c r="F90" s="274">
        <v>0</v>
      </c>
      <c r="G90" s="174">
        <f>E90*F90</f>
        <v>0</v>
      </c>
    </row>
    <row r="91" spans="1:7" ht="15.75" customHeight="1">
      <c r="A91" s="185"/>
      <c r="B91" s="120"/>
      <c r="C91" s="113" t="s">
        <v>155</v>
      </c>
      <c r="D91" s="11"/>
      <c r="E91" s="11"/>
      <c r="F91" s="252"/>
      <c r="G91" s="195"/>
    </row>
    <row r="92" spans="1:7" ht="15.75" customHeight="1">
      <c r="A92" s="173">
        <v>38</v>
      </c>
      <c r="B92" s="119" t="s">
        <v>156</v>
      </c>
      <c r="C92" s="45" t="s">
        <v>154</v>
      </c>
      <c r="D92" s="8" t="s">
        <v>16</v>
      </c>
      <c r="E92" s="8">
        <v>59</v>
      </c>
      <c r="F92" s="274">
        <v>0</v>
      </c>
      <c r="G92" s="174">
        <f>E92*F92</f>
        <v>0</v>
      </c>
    </row>
    <row r="93" spans="1:7" ht="15.75" customHeight="1">
      <c r="A93" s="185"/>
      <c r="B93" s="120"/>
      <c r="C93" s="113" t="s">
        <v>158</v>
      </c>
      <c r="D93" s="11"/>
      <c r="E93" s="11"/>
      <c r="F93" s="252"/>
      <c r="G93" s="195"/>
    </row>
    <row r="94" spans="1:7" ht="15.75" customHeight="1">
      <c r="A94" s="173">
        <v>39</v>
      </c>
      <c r="B94" s="119" t="s">
        <v>157</v>
      </c>
      <c r="C94" s="45" t="s">
        <v>154</v>
      </c>
      <c r="D94" s="8" t="s">
        <v>16</v>
      </c>
      <c r="E94" s="8">
        <v>408</v>
      </c>
      <c r="F94" s="274">
        <v>0</v>
      </c>
      <c r="G94" s="174">
        <f>E94*F94</f>
        <v>0</v>
      </c>
    </row>
    <row r="95" spans="1:7" ht="27.75" customHeight="1">
      <c r="A95" s="185"/>
      <c r="B95" s="120"/>
      <c r="C95" s="107" t="s">
        <v>194</v>
      </c>
      <c r="D95" s="11"/>
      <c r="E95" s="11"/>
      <c r="F95" s="252"/>
      <c r="G95" s="195"/>
    </row>
    <row r="96" spans="1:7" ht="17.25" customHeight="1">
      <c r="A96" s="173">
        <v>40</v>
      </c>
      <c r="B96" s="119" t="s">
        <v>193</v>
      </c>
      <c r="C96" s="45" t="s">
        <v>154</v>
      </c>
      <c r="D96" s="8" t="s">
        <v>16</v>
      </c>
      <c r="E96" s="8">
        <v>666</v>
      </c>
      <c r="F96" s="274">
        <v>0</v>
      </c>
      <c r="G96" s="174">
        <f>E96*F96</f>
        <v>0</v>
      </c>
    </row>
    <row r="97" spans="1:7" ht="27.75" customHeight="1">
      <c r="A97" s="185"/>
      <c r="B97" s="120"/>
      <c r="C97" s="107" t="s">
        <v>195</v>
      </c>
      <c r="D97" s="11"/>
      <c r="E97" s="11"/>
      <c r="F97" s="252"/>
      <c r="G97" s="195"/>
    </row>
    <row r="98" spans="1:7" ht="15.75" customHeight="1">
      <c r="A98" s="173">
        <v>41</v>
      </c>
      <c r="B98" s="119">
        <v>91781</v>
      </c>
      <c r="C98" s="45" t="s">
        <v>79</v>
      </c>
      <c r="D98" s="8" t="s">
        <v>16</v>
      </c>
      <c r="E98" s="8">
        <v>6</v>
      </c>
      <c r="F98" s="274">
        <v>0</v>
      </c>
      <c r="G98" s="174">
        <f>E98*F98</f>
        <v>0</v>
      </c>
    </row>
    <row r="99" spans="1:7" ht="15.75" customHeight="1">
      <c r="A99" s="185"/>
      <c r="B99" s="120"/>
      <c r="C99" s="113" t="s">
        <v>144</v>
      </c>
      <c r="D99" s="11"/>
      <c r="E99" s="11"/>
      <c r="F99" s="252"/>
      <c r="G99" s="195"/>
    </row>
    <row r="100" spans="1:7" ht="15.75" customHeight="1">
      <c r="A100" s="173">
        <v>42</v>
      </c>
      <c r="B100" s="29">
        <v>919114</v>
      </c>
      <c r="C100" s="37" t="s">
        <v>142</v>
      </c>
      <c r="D100" s="23" t="s">
        <v>16</v>
      </c>
      <c r="E100" s="8">
        <v>41.2</v>
      </c>
      <c r="F100" s="250">
        <v>0</v>
      </c>
      <c r="G100" s="174">
        <f>E100*F100</f>
        <v>0</v>
      </c>
    </row>
    <row r="101" spans="1:7" ht="15.75" customHeight="1">
      <c r="A101" s="175"/>
      <c r="B101" s="30"/>
      <c r="C101" s="19" t="s">
        <v>143</v>
      </c>
      <c r="D101" s="35"/>
      <c r="E101" s="32"/>
      <c r="F101" s="251"/>
      <c r="G101" s="194"/>
    </row>
    <row r="102" spans="1:7" ht="15.75" customHeight="1">
      <c r="A102" s="173">
        <v>43</v>
      </c>
      <c r="B102" s="29">
        <v>935212</v>
      </c>
      <c r="C102" s="37" t="s">
        <v>150</v>
      </c>
      <c r="D102" s="23" t="s">
        <v>16</v>
      </c>
      <c r="E102" s="8">
        <v>104</v>
      </c>
      <c r="F102" s="250">
        <v>0</v>
      </c>
      <c r="G102" s="174">
        <f>E102*F102</f>
        <v>0</v>
      </c>
    </row>
    <row r="103" spans="1:7" ht="15.75" customHeight="1">
      <c r="A103" s="175"/>
      <c r="B103" s="30"/>
      <c r="C103" s="19" t="s">
        <v>151</v>
      </c>
      <c r="D103" s="35"/>
      <c r="E103" s="32"/>
      <c r="F103" s="251"/>
      <c r="G103" s="194"/>
    </row>
    <row r="104" spans="1:7" ht="15.75" customHeight="1">
      <c r="A104" s="173">
        <v>44</v>
      </c>
      <c r="B104" s="29">
        <v>93553</v>
      </c>
      <c r="C104" s="37" t="s">
        <v>152</v>
      </c>
      <c r="D104" s="23" t="s">
        <v>16</v>
      </c>
      <c r="E104" s="8">
        <v>172</v>
      </c>
      <c r="F104" s="250">
        <v>0</v>
      </c>
      <c r="G104" s="174">
        <f>E104*F104</f>
        <v>0</v>
      </c>
    </row>
    <row r="105" spans="1:7" ht="15.75" customHeight="1">
      <c r="A105" s="175"/>
      <c r="B105" s="30"/>
      <c r="C105" s="19" t="s">
        <v>196</v>
      </c>
      <c r="D105" s="35"/>
      <c r="E105" s="32"/>
      <c r="F105" s="251"/>
      <c r="G105" s="194"/>
    </row>
    <row r="106" spans="1:7" ht="15.75" customHeight="1">
      <c r="A106" s="173">
        <v>45</v>
      </c>
      <c r="B106" s="29">
        <v>966164</v>
      </c>
      <c r="C106" s="37" t="s">
        <v>136</v>
      </c>
      <c r="D106" s="23" t="s">
        <v>15</v>
      </c>
      <c r="E106" s="8">
        <v>3.496</v>
      </c>
      <c r="F106" s="250">
        <v>0</v>
      </c>
      <c r="G106" s="174">
        <f>E106*F106</f>
        <v>0</v>
      </c>
    </row>
    <row r="107" spans="1:7" ht="15.75" customHeight="1">
      <c r="A107" s="175"/>
      <c r="B107" s="30"/>
      <c r="C107" s="19" t="s">
        <v>137</v>
      </c>
      <c r="D107" s="35"/>
      <c r="E107" s="32"/>
      <c r="F107" s="251"/>
      <c r="G107" s="194"/>
    </row>
    <row r="108" spans="1:7" ht="15.75" customHeight="1">
      <c r="A108" s="173">
        <v>46</v>
      </c>
      <c r="B108" s="29">
        <v>96687</v>
      </c>
      <c r="C108" s="37" t="s">
        <v>138</v>
      </c>
      <c r="D108" s="23" t="s">
        <v>22</v>
      </c>
      <c r="E108" s="8">
        <v>9</v>
      </c>
      <c r="F108" s="250">
        <v>0</v>
      </c>
      <c r="G108" s="174">
        <f>E108*F108</f>
        <v>0</v>
      </c>
    </row>
    <row r="109" spans="1:7" ht="15.75" customHeight="1">
      <c r="A109" s="175"/>
      <c r="B109" s="30"/>
      <c r="C109" s="19" t="s">
        <v>140</v>
      </c>
      <c r="D109" s="35"/>
      <c r="E109" s="32"/>
      <c r="F109" s="251"/>
      <c r="G109" s="194"/>
    </row>
    <row r="110" spans="1:7" ht="15.75" customHeight="1">
      <c r="A110" s="173">
        <v>47</v>
      </c>
      <c r="B110" s="29">
        <v>96688</v>
      </c>
      <c r="C110" s="37" t="s">
        <v>139</v>
      </c>
      <c r="D110" s="23" t="s">
        <v>22</v>
      </c>
      <c r="E110" s="8">
        <v>7</v>
      </c>
      <c r="F110" s="250">
        <v>0</v>
      </c>
      <c r="G110" s="174">
        <f>E110*F110</f>
        <v>0</v>
      </c>
    </row>
    <row r="111" spans="1:7" ht="15.75" customHeight="1">
      <c r="A111" s="175"/>
      <c r="B111" s="30"/>
      <c r="C111" s="19" t="s">
        <v>141</v>
      </c>
      <c r="D111" s="35"/>
      <c r="E111" s="32"/>
      <c r="F111" s="251"/>
      <c r="G111" s="194"/>
    </row>
    <row r="112" spans="1:7" ht="15.75" customHeight="1">
      <c r="A112" s="143"/>
      <c r="B112" s="144"/>
      <c r="C112" s="145" t="s">
        <v>26</v>
      </c>
      <c r="D112" s="146"/>
      <c r="E112" s="147"/>
      <c r="F112" s="271"/>
      <c r="G112" s="148">
        <f>SUM(G77:G111)</f>
        <v>0</v>
      </c>
    </row>
    <row r="113" spans="1:7" ht="12.75">
      <c r="A113" s="204"/>
      <c r="B113" s="205"/>
      <c r="C113" s="206"/>
      <c r="D113" s="118"/>
      <c r="E113" s="118"/>
      <c r="F113" s="273"/>
      <c r="G113" s="207"/>
    </row>
    <row r="114" spans="1:7" ht="12.75">
      <c r="A114" s="126"/>
      <c r="B114" s="127"/>
      <c r="C114" s="128"/>
      <c r="D114" s="126"/>
      <c r="E114" s="127"/>
      <c r="F114" s="277"/>
      <c r="G114" s="129"/>
    </row>
    <row r="115" spans="1:7" ht="12.75">
      <c r="A115" s="130"/>
      <c r="B115" s="131"/>
      <c r="C115" s="132" t="s">
        <v>27</v>
      </c>
      <c r="D115" s="130"/>
      <c r="E115" s="131"/>
      <c r="F115" s="278"/>
      <c r="G115" s="42">
        <f>G34+G38+G64+G68+G76+G112</f>
        <v>0</v>
      </c>
    </row>
    <row r="116" spans="3:7" ht="12.75">
      <c r="C116" s="133"/>
      <c r="D116" s="87"/>
      <c r="F116" s="279"/>
      <c r="G116" s="44"/>
    </row>
    <row r="117" spans="3:7" ht="12.75">
      <c r="C117" s="133"/>
      <c r="D117" s="87"/>
      <c r="F117" s="279"/>
      <c r="G117" s="44"/>
    </row>
    <row r="118" spans="3:7" ht="12.75">
      <c r="C118" s="124"/>
      <c r="D118" s="87"/>
      <c r="E118" s="87"/>
      <c r="F118" s="279"/>
      <c r="G118" s="125"/>
    </row>
    <row r="119" spans="3:7" ht="12.75">
      <c r="C119" s="124"/>
      <c r="D119" s="87"/>
      <c r="F119" s="279"/>
      <c r="G119" s="125"/>
    </row>
    <row r="120" spans="3:6" ht="12.75">
      <c r="C120" s="124"/>
      <c r="D120" s="87"/>
      <c r="F120" s="279"/>
    </row>
    <row r="121" spans="3:6" ht="12.75">
      <c r="C121" s="124"/>
      <c r="D121" s="87"/>
      <c r="F121" s="279"/>
    </row>
    <row r="122" spans="3:4" ht="12.75">
      <c r="C122" s="124"/>
      <c r="D122" s="87"/>
    </row>
    <row r="123" spans="3:4" ht="12.75">
      <c r="C123" s="124"/>
      <c r="D123" s="87"/>
    </row>
    <row r="124" spans="3:4" ht="12.75">
      <c r="C124" s="124"/>
      <c r="D124" s="87"/>
    </row>
    <row r="125" ht="12.75">
      <c r="C125" s="124"/>
    </row>
    <row r="126" ht="12.75">
      <c r="C126" s="124"/>
    </row>
    <row r="127" ht="12.75">
      <c r="C127" s="124"/>
    </row>
    <row r="128" ht="12.75">
      <c r="C128" s="124"/>
    </row>
    <row r="129" ht="12.75">
      <c r="C129" s="124"/>
    </row>
    <row r="130" ht="12.75">
      <c r="C130" s="124"/>
    </row>
  </sheetData>
  <sheetProtection password="CA97" sheet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our01</cp:lastModifiedBy>
  <cp:lastPrinted>2013-12-09T16:14:17Z</cp:lastPrinted>
  <dcterms:created xsi:type="dcterms:W3CDTF">2013-12-07T13:15:42Z</dcterms:created>
  <dcterms:modified xsi:type="dcterms:W3CDTF">2014-12-18T12:20:32Z</dcterms:modified>
  <cp:category/>
  <cp:version/>
  <cp:contentType/>
  <cp:contentStatus/>
</cp:coreProperties>
</file>