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0"/>
  </bookViews>
  <sheets>
    <sheet name="REKAPITULACE" sheetId="1" r:id="rId1"/>
    <sheet name="KR_LIST_VRN" sheetId="2" r:id="rId2"/>
    <sheet name="VRN_POL" sheetId="3" r:id="rId3"/>
    <sheet name="KR_LIST_101" sheetId="4" r:id="rId4"/>
    <sheet name="S.O.  101_POL" sheetId="5" r:id="rId5"/>
    <sheet name="KR_LIST_401" sheetId="6" r:id="rId6"/>
    <sheet name="S.O. 401_POL" sheetId="7" r:id="rId7"/>
  </sheets>
  <externalReferences>
    <externalReference r:id="rId10"/>
  </externalReferences>
  <definedNames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<sst xmlns="http://schemas.openxmlformats.org/spreadsheetml/2006/main" count="342" uniqueCount="194">
  <si>
    <t>POLOŽKY SOUPISU PRACÍ</t>
  </si>
  <si>
    <t>Cenová základna:</t>
  </si>
  <si>
    <t>Stavba :</t>
  </si>
  <si>
    <t>Objekt :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</si>
  <si>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</si>
  <si>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</si>
  <si>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</si>
  <si>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</si>
  <si>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</si>
  <si>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</si>
  <si>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</si>
  <si>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</si>
  <si>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02620</t>
  </si>
  <si>
    <t>ZKOUŠENÍ KONSTRUKCÍ A PRACÍ NEZÁVISLOU ZKUŠEBNOU</t>
  </si>
  <si>
    <t>kpl</t>
  </si>
  <si>
    <t>POMOC PRÁCE ZŘÍZ NEBO ZAJIŠŤ REGULACI A OCHRANU DOPRAVY</t>
  </si>
  <si>
    <t>m</t>
  </si>
  <si>
    <t>02911a</t>
  </si>
  <si>
    <t>OSTATNÍ POŽADAVKY - GEODETICKÉ ZAMĚŘENÍ</t>
  </si>
  <si>
    <t>hm</t>
  </si>
  <si>
    <t>- vytýčení stávajících sítí technického vybavení před zahájením stavebních prací</t>
  </si>
  <si>
    <t>02911b</t>
  </si>
  <si>
    <t>kus</t>
  </si>
  <si>
    <t>HSV – 1 – Zemní  práce</t>
  </si>
  <si>
    <t>m2</t>
  </si>
  <si>
    <t>m3</t>
  </si>
  <si>
    <r>
      <t>ÚPRAVA PLÁNĚ SE ZHUTNĚNÍM V HORNINĚ TŘ</t>
    </r>
    <r>
      <rPr>
        <sz val="10"/>
        <rFont val="Arial"/>
        <family val="1"/>
      </rPr>
      <t>. 1-4</t>
    </r>
  </si>
  <si>
    <t>HSV – 1 – Zemní  práce  C E L K E M</t>
  </si>
  <si>
    <t>HSV – 5 – Komunikace</t>
  </si>
  <si>
    <t>SPOJOVACÍ POSTŘIK Z ASFALTU DO 0,5KG/M2</t>
  </si>
  <si>
    <t>VÝPLŇ SPAR ASFALTEM</t>
  </si>
  <si>
    <t>HSV – 5 – Komunikace  C E L K E M</t>
  </si>
  <si>
    <t>HSV –8 –Potrubí</t>
  </si>
  <si>
    <t>HSV – 8 – Potrubí  C E L K E M</t>
  </si>
  <si>
    <t>HSV – 9 – Ostatní konstrukce a práce</t>
  </si>
  <si>
    <t>HSV – 9 – Ostatní konstrukce a práce   C E L K E M</t>
  </si>
  <si>
    <t>C E L K E M   v Kč</t>
  </si>
  <si>
    <t>OSTATNÍ POŽADAVKY - VYPRACOVÁNÍ DOKUMENTACE</t>
  </si>
  <si>
    <t>Stavební objekt</t>
  </si>
  <si>
    <t>- geodetické zaměření skutečného stavu včetně vyhotovení geometrického plánu 4x</t>
  </si>
  <si>
    <t>02940</t>
  </si>
  <si>
    <t>- vypracování DSPS v počtu 3x paré, 1x CD</t>
  </si>
  <si>
    <t xml:space="preserve">OTSKP – SPK </t>
  </si>
  <si>
    <t>R001</t>
  </si>
  <si>
    <t>Ostatní a vedlejší náklady</t>
  </si>
  <si>
    <t>Ostatní a vedlejší náklady  C E L K E M</t>
  </si>
  <si>
    <t xml:space="preserve"> zkoušky pláně a nových konstrukcí dle TKP</t>
  </si>
  <si>
    <t>Rozpočet :</t>
  </si>
  <si>
    <t xml:space="preserve">JKSO: </t>
  </si>
  <si>
    <t>Základní údaje:</t>
  </si>
  <si>
    <t>Třídník stav. objektů:</t>
  </si>
  <si>
    <t>822</t>
  </si>
  <si>
    <t>Komunikace pozemní a letiště</t>
  </si>
  <si>
    <t>novostavba objektu</t>
  </si>
  <si>
    <t>REKAPITULACE DÍLŮ</t>
  </si>
  <si>
    <t>Stavební díl</t>
  </si>
  <si>
    <t>Typ dílu</t>
  </si>
  <si>
    <t>CELKEM  OBJEKT</t>
  </si>
  <si>
    <t>Soupisy stavebních prací a dodávek jsou zpracovány kombinací datové základny OTSKP - SPK (oborový třídník stavebních</t>
  </si>
  <si>
    <t>VRN</t>
  </si>
  <si>
    <t>dokumentace pro stavební povolení a provádění stavby a individuálního popisu (agregované položky). Cenové a technické</t>
  </si>
  <si>
    <t xml:space="preserve">podmínky položek jsou k dispozici na www.rsd.cz/Technicke-predpisy/OTSKP-SPK. Soupis prací a dodávek odpovídá </t>
  </si>
  <si>
    <t>svým rozsahem a podrobnostmi danému stupni PD a vyhlášce č.230/2012 Sb. V soupisu prací je zahrnuta veškerá</t>
  </si>
  <si>
    <t>doprava materiálů a hmot na staveništi. Soupis prací předpokládá uložení výkopových materiálů dle zákona o odpadech v</t>
  </si>
  <si>
    <t>platném znění, tj. mimo stavbu na skládce. Pro stavbu jsou závazné veškeré platné normy a vyhlášky. Součástí jsou též</t>
  </si>
  <si>
    <t xml:space="preserve"> předepsané zkoušky a další požadavky na kvalitu.</t>
  </si>
  <si>
    <t>822.2</t>
  </si>
  <si>
    <t>Komunikace pozemní</t>
  </si>
  <si>
    <t>kryt (materiál konstrukce krytu) z kameniva obalovaného živicí</t>
  </si>
  <si>
    <t>Soupis stavebních prací, dodávek a služeb</t>
  </si>
  <si>
    <t>Zadavatel:</t>
  </si>
  <si>
    <t>Pojektant:</t>
  </si>
  <si>
    <t>AP2projekt s.r.o.</t>
  </si>
  <si>
    <t>Zátkovo nábřeží  448/7</t>
  </si>
  <si>
    <t>370 01  České Budějovice</t>
  </si>
  <si>
    <t>Rekapitulace stavebních objektů a provozních souborů</t>
  </si>
  <si>
    <t>Číslo a název objektu / provozního souboru</t>
  </si>
  <si>
    <t>JKSO</t>
  </si>
  <si>
    <t>Počet</t>
  </si>
  <si>
    <t>Cena bez DPH</t>
  </si>
  <si>
    <t>Cena s DPH</t>
  </si>
  <si>
    <t>C E L K E M   Z A   S T A V B U</t>
  </si>
  <si>
    <t>HSV</t>
  </si>
  <si>
    <t>Komunikace pozemní ostatní</t>
  </si>
  <si>
    <t>822.29</t>
  </si>
  <si>
    <t>822.29.7</t>
  </si>
  <si>
    <t>CHODNÍKOVÉ OBRUBY Z BETONOVÝCH OBRUBNÍKŮ</t>
  </si>
  <si>
    <t>ŘEZÁNÍ ASFALTOVÉHO KRYTU VOZOVEK TL DO 150MM</t>
  </si>
  <si>
    <t>ZÁHONOVÉ OBRUBY Z BETONOVÝCH OBRUBNÍKŮ</t>
  </si>
  <si>
    <t>VOZOVKOVÉ VRSTVY ZE ŠTĚRKODRTI</t>
  </si>
  <si>
    <t>- prac. spáry</t>
  </si>
  <si>
    <t>KRYTY Z BETON DLAŽDIC SE ZÁMKEM ŠEDÝCH TL 60MM DO LOŽE Z KAM</t>
  </si>
  <si>
    <t>822.29.7.1</t>
  </si>
  <si>
    <t>konstrukcí a prací staveb pozemních komunikací v cenové základně 2014 a výměr určených na základě projektové</t>
  </si>
  <si>
    <t>HSV - Materiál – dodávka</t>
  </si>
  <si>
    <t>Materiál – dodávka  CELKEM</t>
  </si>
  <si>
    <t>Zemní práce  C E L K E M</t>
  </si>
  <si>
    <t>- odstranění stáv.sil. obrub podél komunikace; včetně odvozu a uložení na místo dle požadavku investora (skládku)</t>
  </si>
  <si>
    <t>ODSTRAN KRYTU VOZ A CHOD S ASFALT POJIVEM VČET PODKLADU, ODVOZ DO 12KM</t>
  </si>
  <si>
    <t>SEJMUTÍ ORNICE NEBO LESNÍ PŮDY S ODVOZEM DO 1KM</t>
  </si>
  <si>
    <t>FRÉZOVÁNÍ VOZOVEK ASFALTOVÝCH, ODVOZ DO 12KM</t>
  </si>
  <si>
    <t>ROZPROSTŘENÍ ORNICE V ROVINĚ V TL DO 0,1M</t>
  </si>
  <si>
    <t>- kompletní provedení výškové úpravy šachet</t>
  </si>
  <si>
    <t>- zámková dlažba šedá; včetně lože</t>
  </si>
  <si>
    <t>KRYTY Z BETON DLAŽDIC SE ZÁMKEM BAREV RELIÉF TL 60MM DO LOŽE Z KAM</t>
  </si>
  <si>
    <t>58261A</t>
  </si>
  <si>
    <t>Osvětlení přechodu pro chodce</t>
  </si>
  <si>
    <t>Vedení elektrická a dráhy visuté</t>
  </si>
  <si>
    <t>828.8</t>
  </si>
  <si>
    <t>Vedení podzemní slaboproudá kabelová</t>
  </si>
  <si>
    <t>828.89</t>
  </si>
  <si>
    <t>Vedení podzemní slaboproudá kabelová ostatní</t>
  </si>
  <si>
    <t>828.89.1</t>
  </si>
  <si>
    <t>umístění vedení v zemní rýze na upravený podklad</t>
  </si>
  <si>
    <t>828.89.1.1</t>
  </si>
  <si>
    <t>Kabel CYKY 4x16</t>
  </si>
  <si>
    <t>Zemnící drát FeZn 10mm</t>
  </si>
  <si>
    <t>Vyznačovací folie červená-š=30cm</t>
  </si>
  <si>
    <t>Ochranná hadice ohebná- KOPOFLEX Js 90mm</t>
  </si>
  <si>
    <t xml:space="preserve">Trubka PVC Js 150mm pro osazení stožárů do základů </t>
  </si>
  <si>
    <t>Výkop a zához  jámy pro základy stožárů</t>
  </si>
  <si>
    <t>Výkop a zához rýhy 35x40-60cm vč.pískového lože 5cm+folie PVC</t>
  </si>
  <si>
    <t>- v blízkosti okolních kabelů ruční výkop; včetně podpískování a folie PVC</t>
  </si>
  <si>
    <t>Betonová směs pro základy stožárů vč.dovozu</t>
  </si>
  <si>
    <t>HSV - Zemní práce</t>
  </si>
  <si>
    <t>Řízený protlak Js110mm</t>
  </si>
  <si>
    <t>- kompletní provedení včetně startovacích jam, atd.</t>
  </si>
  <si>
    <t>Ostatní  C E L K E M</t>
  </si>
  <si>
    <t>Revize</t>
  </si>
  <si>
    <t>Geodetické zaměření</t>
  </si>
  <si>
    <t>VRN - Ostatní</t>
  </si>
  <si>
    <t>Montáž – 27% z HSV</t>
  </si>
  <si>
    <t>- osazení přechodného dopravního značení dle DIO (přechodné DZ, zábrany Z4, atd.) včetně potřebné aktualizace a projednání s DI Policie a ODaSH</t>
  </si>
  <si>
    <t xml:space="preserve"> - jáma 0,8x0,8x1,5 m x 2ks (u kabelu VN ruční výkop včetně vytýčení kabelu)</t>
  </si>
  <si>
    <t>POMOC PRÁCE – OPRAVA KCE VOZ. SIL. I/39 a MK</t>
  </si>
  <si>
    <t>- oprava konstrukce vozovky silnice I/39 a MK v š. max. 0,5 m                                                            - položka se souhlasem investora                                                                                                                   - kce vozovky (včetně postřiků), podkl.vrstvy</t>
  </si>
  <si>
    <t>02720a</t>
  </si>
  <si>
    <t>02720b</t>
  </si>
  <si>
    <t>- poplatky a nájmy pro ŘSD v rámci provádění stavby (dle vyjádření ŘSD ze dne 8.12.2014); výše poplatků za nájem bude ŘSD vypočtena na základě délky stavby, velikosti záboru dle DIO, atd. - dle harmonogramu stavebních prací zhotovitelské firmy</t>
  </si>
  <si>
    <t>113436a</t>
  </si>
  <si>
    <t>113436b</t>
  </si>
  <si>
    <t>ODKOP PRO SPOD STAVBU SILNIC A ŽELEZNIC TŘ. I ODVOZ DO 12 KM</t>
  </si>
  <si>
    <t>- použije se ornice z pol.č.121102, včetně dovozu na potřebná místa; rozprostření v nových zelených plochách</t>
  </si>
  <si>
    <t>ODSTRANĚNÍ CHODNÍKOVÝCH OBRUBNÍKŮ BETONOVÝCH, ODVOZ DO 12KM</t>
  </si>
  <si>
    <t>ODSTRANĚNÍ ZÁHONOVÝCH OBRUBNÍKŮ, ODVOZ DO 12KM</t>
  </si>
  <si>
    <t>R113525</t>
  </si>
  <si>
    <t>- odstranění stáv.záhon. obrub podél chodníků; včetně odvozu a uložení na místo dle požadavku investora (skládku)</t>
  </si>
  <si>
    <t>ZALOŽENÍ TRÁVNÍKU RUČNÍM VÝSEVEM</t>
  </si>
  <si>
    <t>ZALÉVÁNÍ VODOU</t>
  </si>
  <si>
    <t>- nový trávník 3x / 0,003 m3 / m2</t>
  </si>
  <si>
    <t>HSV – 2 – Základy</t>
  </si>
  <si>
    <t>HSV – 2 – Základy  C E L K E M</t>
  </si>
  <si>
    <t>TRATIVODY KOMPLET Z TRUB NEKOV DN DO 150MM, RÝHA TŘ I</t>
  </si>
  <si>
    <t>- trativody budou umístěny podél nových obrub a zaústěny do uličních vpustí</t>
  </si>
  <si>
    <t>- Šda, SDb (zrnitost a tloušťky dle TZ)</t>
  </si>
  <si>
    <t>ASFALTOVÝ BETON PRO OBRUSNÉ VRSTVY ACO 11+, 11S TL. 50MM</t>
  </si>
  <si>
    <t>574A44</t>
  </si>
  <si>
    <t>- reliéfní dlažba červená; včetně lože</t>
  </si>
  <si>
    <t>VÝŠKOVÁ ÚPRAVA POKLOPŮ</t>
  </si>
  <si>
    <t>VÝŠKOVÁ ÚPRAVA MŘÍŽÍ</t>
  </si>
  <si>
    <t>- kompletní provedení výškové úpravy UV</t>
  </si>
  <si>
    <t>POPLATEK ZA SKLÁDKU</t>
  </si>
  <si>
    <t>- dle tabulky odpadů</t>
  </si>
  <si>
    <t>T</t>
  </si>
  <si>
    <t>- nové silniční obrubníky (včetně obloukových, náběhových, vjezdových); včetně bet. lože</t>
  </si>
  <si>
    <t>- nové sadové obrubníky (včetně obloukových); včetně bet. lože</t>
  </si>
  <si>
    <t>- nové DZ; včetně sloupků či osazení na sloup VO nebo světla přechodu</t>
  </si>
  <si>
    <t>DOPRAVNÍ ZNAČKY ZÁKLADNÍ VELIKOSTI OCELOVÉ FÓLIE TŘ 2 - DODÁVKA A MONTÁŽ</t>
  </si>
  <si>
    <t>DOPRAVNÍ ZNAČKY ZÁKLADNÍ VELIKOSTI OCELOVÉ FÓLIE TŘ 2 - DEMONTÁŽ</t>
  </si>
  <si>
    <t>VODOR DOPRAV ZNAČ PLASTEM STRUKTURÁLNÍ NEHLUČNÉ - DOD A POKLÁDKA</t>
  </si>
  <si>
    <t>VODOR DOPRAV ZNAČ PLASTEM STRUKTURÁLNÍ NEHLUČNÉ - ODSTRANĚNÍ</t>
  </si>
  <si>
    <t>Město  Český Krumlov</t>
  </si>
  <si>
    <t>Náměstí Svornosti 1</t>
  </si>
  <si>
    <t>381 18  Český Krumlov</t>
  </si>
  <si>
    <t>Přechody pro chodce na silnici I/39 v Českém Krumlově – u Sportovní haly</t>
  </si>
  <si>
    <t>Přechod pro chodce  – u Sportovní haly</t>
  </si>
  <si>
    <t>- fréz.stáv.vrstvy komunikace, plocha 71 m2 (tl.0,11cm)</t>
  </si>
  <si>
    <t>- odstranění stáv.povrchu komunikace a chodníků v místě rekultivace, včetně odvozu a uložení na místo dle požadavku investora (skládku); 256 m2</t>
  </si>
  <si>
    <t>- odstranění stáv.povrchu komunikace a chodníků v místě "nových" (opravovaných) chodníků a vjezdů včetně odvozu a uložení na místo dle požadavku investora (skládku); položka se souhlasem investora; 222 m2</t>
  </si>
  <si>
    <t>- v tl. 0,1 m, včetně odvozu a uložení (mezideponie) na místo dle požadavku investora, použije se na zpětné rozprostření; 60 m2</t>
  </si>
  <si>
    <t>- pro nové konstrukce v místě zeleně, včetně odvozu a uložení na místo dle požadavku investora; 36 m2</t>
  </si>
  <si>
    <t>- PS-EK 0,3 kg/m2; položka se souhlasem investora v případě opravy povrchu ul. ke sportovní hale (132 m2) a k zámku (110 m2)</t>
  </si>
  <si>
    <t>- ACO 11 S; položka se souhlasem investora v případě opravy povrchu ul. ke sportovní hale (132 m2) a k zámku (110 m2)</t>
  </si>
  <si>
    <t>113726a</t>
  </si>
  <si>
    <t>113726b</t>
  </si>
  <si>
    <t>- položka se souhlasem investora v případě opravy povrchu ul. ke sportovní hale (132 m2) a k zámku (110 m2); tl. 0,05 m</t>
  </si>
  <si>
    <t>- nové vodorovné DZ, bílé 167,5 m2; dvousložková strukturovaná plastová barva s reflexní úpravou; včetně předznačení barvou</t>
  </si>
  <si>
    <t>- zaříznutí v napojení na asfalt.kom.</t>
  </si>
  <si>
    <t xml:space="preserve">1x pouze přesun </t>
  </si>
  <si>
    <t>- odstranění stávajícího DZ; odhadem 44 m2; nové červené plochy cca 60 m2</t>
  </si>
  <si>
    <t>Svítidlo ARC 90 LED</t>
  </si>
  <si>
    <t>barevné provedení: RAL 7011</t>
  </si>
  <si>
    <t>Ocelový stožár žárovězinkovaný - standard ETC2V G1G8C</t>
  </si>
  <si>
    <t>Typová svorkovnice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</si>
</sst>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2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1"/>
    </font>
    <font>
      <sz val="10"/>
      <name val="Helvetica-Bold"/>
      <family val="2"/>
    </font>
    <font>
      <i/>
      <sz val="8"/>
      <name val="Arial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7" fillId="0" borderId="17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7" xfId="0" applyNumberFormat="1" applyBorder="1" applyAlignment="1">
      <alignment horizontal="center"/>
    </xf>
    <xf numFmtId="0" fontId="0" fillId="0" borderId="23" xfId="0" applyFont="1" applyBorder="1" applyAlignment="1">
      <alignment wrapText="1"/>
    </xf>
    <xf numFmtId="4" fontId="0" fillId="0" borderId="23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3" fontId="5" fillId="0" borderId="26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32" xfId="0" applyBorder="1" applyAlignment="1">
      <alignment horizontal="center"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right" wrapText="1"/>
    </xf>
    <xf numFmtId="0" fontId="0" fillId="0" borderId="34" xfId="0" applyBorder="1" applyAlignment="1">
      <alignment horizontal="center"/>
    </xf>
    <xf numFmtId="3" fontId="5" fillId="0" borderId="3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9" fillId="0" borderId="0" xfId="0" applyFont="1" applyAlignment="1">
      <alignment/>
    </xf>
    <xf numFmtId="4" fontId="11" fillId="0" borderId="0" xfId="47" applyNumberFormat="1" applyFont="1" applyBorder="1">
      <alignment/>
      <protection/>
    </xf>
    <xf numFmtId="4" fontId="11" fillId="0" borderId="0" xfId="46" applyNumberFormat="1" applyFont="1" applyBorder="1" applyAlignment="1">
      <alignment horizontal="left"/>
      <protection/>
    </xf>
    <xf numFmtId="4" fontId="11" fillId="0" borderId="0" xfId="46" applyNumberFormat="1" applyFont="1" applyBorder="1">
      <alignment/>
      <protection/>
    </xf>
    <xf numFmtId="4" fontId="11" fillId="0" borderId="0" xfId="47" applyNumberFormat="1" applyFont="1" applyBorder="1" applyAlignment="1">
      <alignment horizontal="left"/>
      <protection/>
    </xf>
    <xf numFmtId="4" fontId="10" fillId="0" borderId="38" xfId="47" applyNumberFormat="1" applyFont="1" applyBorder="1">
      <alignment/>
      <protection/>
    </xf>
    <xf numFmtId="3" fontId="10" fillId="0" borderId="39" xfId="46" applyNumberFormat="1" applyFont="1" applyBorder="1" applyAlignment="1">
      <alignment horizontal="left"/>
      <protection/>
    </xf>
    <xf numFmtId="4" fontId="10" fillId="0" borderId="40" xfId="46" applyNumberFormat="1" applyFont="1" applyBorder="1">
      <alignment/>
      <protection/>
    </xf>
    <xf numFmtId="4" fontId="10" fillId="0" borderId="41" xfId="47" applyNumberFormat="1" applyFont="1" applyBorder="1" applyAlignment="1">
      <alignment horizontal="left"/>
      <protection/>
    </xf>
    <xf numFmtId="4" fontId="10" fillId="0" borderId="42" xfId="47" applyNumberFormat="1" applyFont="1" applyBorder="1" applyAlignment="1">
      <alignment horizontal="left"/>
      <protection/>
    </xf>
    <xf numFmtId="4" fontId="10" fillId="0" borderId="43" xfId="47" applyNumberFormat="1" applyFont="1" applyBorder="1" applyAlignment="1">
      <alignment horizontal="left"/>
      <protection/>
    </xf>
    <xf numFmtId="0" fontId="11" fillId="0" borderId="0" xfId="46" applyFont="1">
      <alignment/>
      <protection/>
    </xf>
    <xf numFmtId="4" fontId="11" fillId="0" borderId="0" xfId="46" applyNumberFormat="1" applyFont="1">
      <alignment/>
      <protection/>
    </xf>
    <xf numFmtId="0" fontId="10" fillId="0" borderId="0" xfId="46" applyFont="1">
      <alignment/>
      <protection/>
    </xf>
    <xf numFmtId="4" fontId="10" fillId="0" borderId="0" xfId="46" applyNumberFormat="1" applyFont="1">
      <alignment/>
      <protection/>
    </xf>
    <xf numFmtId="4" fontId="10" fillId="0" borderId="0" xfId="46" applyNumberFormat="1" applyFont="1" applyBorder="1">
      <alignment/>
      <protection/>
    </xf>
    <xf numFmtId="0" fontId="10" fillId="0" borderId="0" xfId="46" applyFont="1" applyAlignment="1">
      <alignment horizontal="left"/>
      <protection/>
    </xf>
    <xf numFmtId="49" fontId="12" fillId="0" borderId="0" xfId="46" applyNumberFormat="1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4" fontId="12" fillId="0" borderId="0" xfId="46" applyNumberFormat="1" applyFont="1" applyBorder="1" applyAlignment="1">
      <alignment horizontal="centerContinuous"/>
      <protection/>
    </xf>
    <xf numFmtId="4" fontId="12" fillId="0" borderId="0" xfId="46" applyNumberFormat="1" applyFont="1" applyAlignment="1">
      <alignment horizontal="centerContinuous"/>
      <protection/>
    </xf>
    <xf numFmtId="4" fontId="11" fillId="0" borderId="0" xfId="46" applyNumberFormat="1" applyFont="1" applyAlignment="1">
      <alignment horizontal="right"/>
      <protection/>
    </xf>
    <xf numFmtId="0" fontId="13" fillId="33" borderId="44" xfId="46" applyFont="1" applyFill="1" applyBorder="1" applyAlignment="1">
      <alignment horizontal="left"/>
      <protection/>
    </xf>
    <xf numFmtId="0" fontId="13" fillId="33" borderId="45" xfId="46" applyFont="1" applyFill="1" applyBorder="1" applyAlignment="1">
      <alignment horizontal="center"/>
      <protection/>
    </xf>
    <xf numFmtId="0" fontId="13" fillId="33" borderId="46" xfId="46" applyFont="1" applyFill="1" applyBorder="1" applyAlignment="1">
      <alignment horizontal="center"/>
      <protection/>
    </xf>
    <xf numFmtId="4" fontId="13" fillId="33" borderId="47" xfId="46" applyNumberFormat="1" applyFont="1" applyFill="1" applyBorder="1" applyAlignment="1">
      <alignment horizontal="right"/>
      <protection/>
    </xf>
    <xf numFmtId="4" fontId="13" fillId="33" borderId="48" xfId="46" applyNumberFormat="1" applyFont="1" applyFill="1" applyBorder="1" applyAlignment="1">
      <alignment horizontal="right"/>
      <protection/>
    </xf>
    <xf numFmtId="4" fontId="13" fillId="33" borderId="49" xfId="46" applyNumberFormat="1" applyFont="1" applyFill="1" applyBorder="1" applyAlignment="1">
      <alignment horizontal="right"/>
      <protection/>
    </xf>
    <xf numFmtId="4" fontId="13" fillId="0" borderId="50" xfId="46" applyNumberFormat="1" applyFont="1" applyFill="1" applyBorder="1" applyAlignment="1">
      <alignment horizontal="right"/>
      <protection/>
    </xf>
    <xf numFmtId="4" fontId="13" fillId="0" borderId="51" xfId="46" applyNumberFormat="1" applyFont="1" applyFill="1" applyBorder="1" applyAlignment="1">
      <alignment horizontal="right"/>
      <protection/>
    </xf>
    <xf numFmtId="49" fontId="11" fillId="34" borderId="52" xfId="46" applyNumberFormat="1" applyFont="1" applyFill="1" applyBorder="1">
      <alignment/>
      <protection/>
    </xf>
    <xf numFmtId="0" fontId="11" fillId="34" borderId="53" xfId="46" applyFont="1" applyFill="1" applyBorder="1">
      <alignment/>
      <protection/>
    </xf>
    <xf numFmtId="0" fontId="11" fillId="34" borderId="54" xfId="46" applyFont="1" applyFill="1" applyBorder="1">
      <alignment/>
      <protection/>
    </xf>
    <xf numFmtId="4" fontId="11" fillId="34" borderId="55" xfId="46" applyNumberFormat="1" applyFont="1" applyFill="1" applyBorder="1" applyAlignment="1">
      <alignment horizontal="right"/>
      <protection/>
    </xf>
    <xf numFmtId="4" fontId="11" fillId="34" borderId="56" xfId="46" applyNumberFormat="1" applyFont="1" applyFill="1" applyBorder="1" applyAlignment="1">
      <alignment horizontal="right"/>
      <protection/>
    </xf>
    <xf numFmtId="4" fontId="14" fillId="34" borderId="57" xfId="46" applyNumberFormat="1" applyFont="1" applyFill="1" applyBorder="1" applyAlignment="1">
      <alignment horizontal="right"/>
      <protection/>
    </xf>
    <xf numFmtId="49" fontId="11" fillId="0" borderId="0" xfId="46" applyNumberFormat="1" applyFont="1">
      <alignment/>
      <protection/>
    </xf>
    <xf numFmtId="0" fontId="11" fillId="0" borderId="0" xfId="46" applyFont="1" applyAlignment="1">
      <alignment horizontal="left" vertical="top" wrapText="1"/>
      <protection/>
    </xf>
    <xf numFmtId="0" fontId="15" fillId="0" borderId="0" xfId="46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64" fontId="16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64" fontId="18" fillId="0" borderId="0" xfId="0" applyNumberFormat="1" applyFont="1" applyFill="1" applyAlignment="1">
      <alignment/>
    </xf>
    <xf numFmtId="49" fontId="7" fillId="0" borderId="35" xfId="0" applyNumberFormat="1" applyFont="1" applyFill="1" applyBorder="1" applyAlignment="1">
      <alignment wrapText="1"/>
    </xf>
    <xf numFmtId="0" fontId="7" fillId="0" borderId="35" xfId="0" applyFont="1" applyFill="1" applyBorder="1" applyAlignment="1">
      <alignment/>
    </xf>
    <xf numFmtId="49" fontId="7" fillId="0" borderId="35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 wrapText="1"/>
    </xf>
    <xf numFmtId="0" fontId="0" fillId="0" borderId="58" xfId="0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5" fillId="0" borderId="58" xfId="0" applyFont="1" applyBorder="1" applyAlignment="1">
      <alignment wrapText="1"/>
    </xf>
    <xf numFmtId="0" fontId="0" fillId="0" borderId="6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4" fontId="0" fillId="0" borderId="58" xfId="0" applyNumberFormat="1" applyBorder="1" applyAlignment="1">
      <alignment/>
    </xf>
    <xf numFmtId="0" fontId="13" fillId="0" borderId="62" xfId="46" applyFont="1" applyFill="1" applyBorder="1" applyAlignment="1">
      <alignment horizontal="left"/>
      <protection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Tabor_nadrazi_proviz\G\SOUPIS_PRACI_P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R_LISTY_REKAP_ON"/>
      <sheetName val="POL_ON"/>
      <sheetName val="KR_LISTY_REKAP_101"/>
      <sheetName val="POL_101"/>
    </sheetNames>
    <sheetDataSet>
      <sheetData sheetId="4">
        <row r="7">
          <cell r="C7" t="str">
            <v>HSV – 1 – Zemní  práce</v>
          </cell>
        </row>
        <row r="35">
          <cell r="C35" t="str">
            <v>HSV – 5 – Komunikace</v>
          </cell>
        </row>
        <row r="57">
          <cell r="C57" t="str">
            <v>HSV – 8 – Potrubí</v>
          </cell>
        </row>
        <row r="63">
          <cell r="C63" t="str">
            <v>HSV – 9 – Ostatní konstrukce a práce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6" max="6" width="12.8515625" style="0" customWidth="1"/>
    <col min="7" max="7" width="6.421875" style="0" customWidth="1"/>
    <col min="8" max="9" width="19.8515625" style="0" customWidth="1"/>
    <col min="10" max="10" width="13.7109375" style="0" customWidth="1"/>
  </cols>
  <sheetData>
    <row r="2" spans="2:3" ht="18.75">
      <c r="B2" s="166"/>
      <c r="C2" s="167" t="s">
        <v>69</v>
      </c>
    </row>
    <row r="4" spans="1:2" ht="12.75">
      <c r="A4" t="s">
        <v>2</v>
      </c>
      <c r="B4" s="7" t="s">
        <v>174</v>
      </c>
    </row>
    <row r="5" ht="12.75">
      <c r="B5" s="7"/>
    </row>
    <row r="6" spans="1:3" ht="12.75">
      <c r="A6" t="s">
        <v>70</v>
      </c>
      <c r="C6" t="s">
        <v>171</v>
      </c>
    </row>
    <row r="7" ht="12.75">
      <c r="C7" t="s">
        <v>172</v>
      </c>
    </row>
    <row r="8" ht="12.75">
      <c r="C8" t="s">
        <v>173</v>
      </c>
    </row>
    <row r="10" spans="1:3" ht="12.75">
      <c r="A10" t="s">
        <v>71</v>
      </c>
      <c r="C10" t="s">
        <v>72</v>
      </c>
    </row>
    <row r="11" ht="12.75">
      <c r="C11" t="s">
        <v>73</v>
      </c>
    </row>
    <row r="12" ht="12.75">
      <c r="C12" t="s">
        <v>74</v>
      </c>
    </row>
    <row r="16" ht="15">
      <c r="A16" s="168" t="s">
        <v>75</v>
      </c>
    </row>
    <row r="18" spans="1:9" ht="12.75">
      <c r="A18" t="s">
        <v>76</v>
      </c>
      <c r="F18" t="s">
        <v>77</v>
      </c>
      <c r="G18" t="s">
        <v>78</v>
      </c>
      <c r="H18" s="169" t="s">
        <v>79</v>
      </c>
      <c r="I18" s="169" t="s">
        <v>80</v>
      </c>
    </row>
    <row r="19" ht="12.75">
      <c r="A19" t="s">
        <v>44</v>
      </c>
    </row>
    <row r="20" spans="1:9" ht="15.75">
      <c r="A20" s="168" t="s">
        <v>59</v>
      </c>
      <c r="B20" s="168" t="s">
        <v>44</v>
      </c>
      <c r="C20" s="168"/>
      <c r="G20">
        <v>1</v>
      </c>
      <c r="H20" s="170">
        <f>KR_LIST_VRN!I23</f>
        <v>0</v>
      </c>
      <c r="I20" s="170">
        <f>H20*1.21</f>
        <v>0</v>
      </c>
    </row>
    <row r="21" ht="12.75">
      <c r="A21" t="s">
        <v>38</v>
      </c>
    </row>
    <row r="22" spans="1:9" ht="15.75">
      <c r="A22" s="171">
        <v>101</v>
      </c>
      <c r="B22" s="7" t="s">
        <v>175</v>
      </c>
      <c r="F22" t="s">
        <v>92</v>
      </c>
      <c r="G22">
        <v>1</v>
      </c>
      <c r="H22" s="170">
        <f>KR_LIST_101!I27</f>
        <v>0</v>
      </c>
      <c r="I22" s="170">
        <f>H22*1.21</f>
        <v>0</v>
      </c>
    </row>
    <row r="23" spans="1:9" ht="15.75">
      <c r="A23" s="171">
        <v>401</v>
      </c>
      <c r="B23" s="168" t="s">
        <v>106</v>
      </c>
      <c r="F23" s="111" t="str">
        <f>KR_LIST_401!I4</f>
        <v>828.89.1.1</v>
      </c>
      <c r="G23">
        <v>1</v>
      </c>
      <c r="H23" s="170">
        <f>KR_LIST_401!I25</f>
        <v>0</v>
      </c>
      <c r="I23" s="170">
        <f>H23*1.21</f>
        <v>0</v>
      </c>
    </row>
    <row r="25" spans="1:9" ht="17.25">
      <c r="A25" s="168" t="s">
        <v>81</v>
      </c>
      <c r="H25" s="172">
        <f>SUM(H20:H23)</f>
        <v>0</v>
      </c>
      <c r="I25" s="172">
        <f>H25*1.21</f>
        <v>0</v>
      </c>
    </row>
  </sheetData>
  <sheetProtection selectLockedCells="1" selectUnlockedCell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A2" sqref="A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7" t="str">
        <f>REKAPITULACE!B4</f>
        <v>Přechody pro chodce na silnici I/39 v Českém Krumlově – u Sportovní haly</v>
      </c>
      <c r="D1" s="127"/>
      <c r="F1" s="127"/>
      <c r="G1" s="128"/>
      <c r="H1" s="129"/>
      <c r="I1" s="130"/>
    </row>
    <row r="2" spans="2:9" ht="12.75">
      <c r="B2" s="7" t="s">
        <v>44</v>
      </c>
      <c r="D2" s="7"/>
      <c r="F2" s="7"/>
      <c r="G2" s="131"/>
      <c r="H2" s="131"/>
      <c r="I2" s="131"/>
    </row>
    <row r="3" spans="2:9" ht="12.75">
      <c r="B3" s="7"/>
      <c r="D3" s="7"/>
      <c r="F3" s="7"/>
      <c r="G3" s="132" t="s">
        <v>47</v>
      </c>
      <c r="H3" s="133">
        <v>1</v>
      </c>
      <c r="I3" s="134" t="s">
        <v>48</v>
      </c>
    </row>
    <row r="4" spans="2:9" ht="12.75">
      <c r="B4" s="7"/>
      <c r="D4" s="7"/>
      <c r="F4" s="7"/>
      <c r="G4" s="135" t="s">
        <v>59</v>
      </c>
      <c r="H4" s="136"/>
      <c r="I4" s="137" t="s">
        <v>92</v>
      </c>
    </row>
    <row r="5" spans="1:9" ht="12.75">
      <c r="A5" s="138"/>
      <c r="B5" s="138"/>
      <c r="C5" s="138"/>
      <c r="D5" s="138"/>
      <c r="E5" s="139"/>
      <c r="F5" s="130"/>
      <c r="G5" s="139"/>
      <c r="H5" s="139"/>
      <c r="I5" s="139"/>
    </row>
    <row r="6" spans="1:9" ht="12.75">
      <c r="A6" s="138"/>
      <c r="B6" s="140" t="s">
        <v>49</v>
      </c>
      <c r="C6" s="140"/>
      <c r="D6" s="140" t="s">
        <v>44</v>
      </c>
      <c r="E6" s="141"/>
      <c r="F6" s="142"/>
      <c r="G6" s="141"/>
      <c r="H6" s="141"/>
      <c r="I6" s="141"/>
    </row>
    <row r="7" spans="1:9" ht="12.75">
      <c r="A7" s="138"/>
      <c r="B7" s="140"/>
      <c r="C7" s="140"/>
      <c r="D7" s="140"/>
      <c r="E7" s="141"/>
      <c r="F7" s="142"/>
      <c r="G7" s="141"/>
      <c r="H7" s="141"/>
      <c r="I7" s="141"/>
    </row>
    <row r="8" spans="1:9" ht="12.75">
      <c r="A8" s="138"/>
      <c r="B8" s="140" t="s">
        <v>50</v>
      </c>
      <c r="C8" s="140"/>
      <c r="D8" s="140" t="s">
        <v>51</v>
      </c>
      <c r="E8" s="140" t="s">
        <v>52</v>
      </c>
      <c r="F8" s="140"/>
      <c r="G8" s="141"/>
      <c r="H8" s="141"/>
      <c r="I8" s="141"/>
    </row>
    <row r="9" spans="1:9" ht="12.75">
      <c r="A9" s="138"/>
      <c r="B9" s="140"/>
      <c r="C9" s="140"/>
      <c r="D9" s="140" t="s">
        <v>66</v>
      </c>
      <c r="E9" s="140" t="s">
        <v>67</v>
      </c>
      <c r="F9" s="140"/>
      <c r="G9" s="141"/>
      <c r="H9" s="141"/>
      <c r="I9" s="141"/>
    </row>
    <row r="10" spans="1:9" ht="12.75">
      <c r="A10" s="138"/>
      <c r="B10" s="140"/>
      <c r="C10" s="140"/>
      <c r="D10" s="140" t="s">
        <v>84</v>
      </c>
      <c r="E10" s="140" t="s">
        <v>83</v>
      </c>
      <c r="F10" s="140"/>
      <c r="G10" s="141"/>
      <c r="H10" s="141"/>
      <c r="I10" s="141"/>
    </row>
    <row r="11" spans="1:9" ht="12.75">
      <c r="A11" s="138"/>
      <c r="B11" s="140"/>
      <c r="C11" s="140"/>
      <c r="D11" s="140"/>
      <c r="E11" s="140"/>
      <c r="F11" s="140"/>
      <c r="G11" s="141"/>
      <c r="H11" s="141"/>
      <c r="I11" s="141"/>
    </row>
    <row r="12" spans="1:9" ht="12.75">
      <c r="A12" s="138"/>
      <c r="B12" s="140"/>
      <c r="C12" s="140"/>
      <c r="D12" s="140" t="s">
        <v>85</v>
      </c>
      <c r="E12" s="165" t="s">
        <v>68</v>
      </c>
      <c r="F12" s="140"/>
      <c r="G12" s="141"/>
      <c r="H12" s="141"/>
      <c r="I12" s="141"/>
    </row>
    <row r="13" spans="1:9" ht="12.75">
      <c r="A13" s="138"/>
      <c r="B13" s="140"/>
      <c r="C13" s="140"/>
      <c r="D13" s="140"/>
      <c r="E13" s="140"/>
      <c r="F13" s="140"/>
      <c r="G13" s="141"/>
      <c r="H13" s="141"/>
      <c r="I13" s="141"/>
    </row>
    <row r="14" spans="1:9" ht="12.75">
      <c r="A14" s="138"/>
      <c r="B14" s="140"/>
      <c r="C14" s="140"/>
      <c r="D14" s="140" t="s">
        <v>92</v>
      </c>
      <c r="E14" s="140" t="s">
        <v>53</v>
      </c>
      <c r="F14" s="140"/>
      <c r="G14" s="141"/>
      <c r="H14" s="141"/>
      <c r="I14" s="141"/>
    </row>
    <row r="15" spans="1:9" ht="12.75">
      <c r="A15" s="138"/>
      <c r="B15" s="140"/>
      <c r="C15" s="140"/>
      <c r="D15" s="140"/>
      <c r="E15" s="141"/>
      <c r="F15" s="142"/>
      <c r="G15" s="141"/>
      <c r="H15" s="141"/>
      <c r="I15" s="141"/>
    </row>
    <row r="16" spans="1:9" ht="12.75">
      <c r="A16" s="138"/>
      <c r="B16" s="140"/>
      <c r="C16" s="140"/>
      <c r="D16" s="143"/>
      <c r="E16" s="141"/>
      <c r="F16" s="142"/>
      <c r="G16" s="141"/>
      <c r="H16" s="141"/>
      <c r="I16" s="141"/>
    </row>
    <row r="17" spans="1:9" ht="12.75">
      <c r="A17" s="138"/>
      <c r="B17" s="138"/>
      <c r="C17" s="138"/>
      <c r="D17" s="138"/>
      <c r="E17" s="139"/>
      <c r="F17" s="130"/>
      <c r="G17" s="139"/>
      <c r="H17" s="139"/>
      <c r="I17" s="139"/>
    </row>
    <row r="18" spans="1:9" ht="12.75">
      <c r="A18" s="138"/>
      <c r="B18" s="138"/>
      <c r="C18" s="138"/>
      <c r="D18" s="138"/>
      <c r="E18" s="139"/>
      <c r="F18" s="130"/>
      <c r="G18" s="139"/>
      <c r="H18" s="139"/>
      <c r="I18" s="139"/>
    </row>
    <row r="19" spans="1:9" ht="18">
      <c r="A19" s="144" t="s">
        <v>54</v>
      </c>
      <c r="B19" s="145"/>
      <c r="C19" s="145"/>
      <c r="D19" s="145"/>
      <c r="E19" s="146"/>
      <c r="F19" s="147"/>
      <c r="G19" s="147"/>
      <c r="H19" s="147"/>
      <c r="I19" s="147"/>
    </row>
    <row r="20" spans="1:9" ht="13.5" thickBot="1">
      <c r="A20" s="138"/>
      <c r="B20" s="138"/>
      <c r="C20" s="138"/>
      <c r="D20" s="138"/>
      <c r="E20" s="148"/>
      <c r="F20" s="148"/>
      <c r="G20" s="148"/>
      <c r="H20" s="148"/>
      <c r="I20" s="148"/>
    </row>
    <row r="21" spans="1:9" ht="12.75">
      <c r="A21" s="149" t="s">
        <v>55</v>
      </c>
      <c r="B21" s="150"/>
      <c r="C21" s="151"/>
      <c r="D21" s="151"/>
      <c r="E21" s="152"/>
      <c r="F21" s="153" t="s">
        <v>56</v>
      </c>
      <c r="G21" s="153"/>
      <c r="H21" s="153"/>
      <c r="I21" s="154" t="s">
        <v>10</v>
      </c>
    </row>
    <row r="22" spans="1:9" ht="12.75">
      <c r="A22" s="184" t="s">
        <v>44</v>
      </c>
      <c r="B22" s="185"/>
      <c r="C22" s="185"/>
      <c r="D22" s="185"/>
      <c r="E22" s="186"/>
      <c r="F22" s="155" t="s">
        <v>59</v>
      </c>
      <c r="G22" s="155"/>
      <c r="H22" s="155"/>
      <c r="I22" s="156">
        <f>VRN_POL!G24</f>
        <v>0</v>
      </c>
    </row>
    <row r="23" spans="1:9" ht="13.5" thickBot="1">
      <c r="A23" s="157"/>
      <c r="B23" s="158" t="s">
        <v>57</v>
      </c>
      <c r="C23" s="159"/>
      <c r="D23" s="159"/>
      <c r="E23" s="160"/>
      <c r="F23" s="161"/>
      <c r="G23" s="161"/>
      <c r="H23" s="161"/>
      <c r="I23" s="162">
        <f>SUM(I22:I22)</f>
        <v>0</v>
      </c>
    </row>
    <row r="26" spans="1:6" ht="12.75">
      <c r="A26" s="138" t="s">
        <v>58</v>
      </c>
      <c r="B26" s="163"/>
      <c r="C26" s="163"/>
      <c r="D26" s="164"/>
      <c r="E26" s="164"/>
      <c r="F26" s="164"/>
    </row>
    <row r="27" spans="1:6" ht="12.75">
      <c r="A27" s="138" t="s">
        <v>93</v>
      </c>
      <c r="B27" s="163"/>
      <c r="C27" s="163"/>
      <c r="D27" s="164"/>
      <c r="E27" s="164"/>
      <c r="F27" s="164"/>
    </row>
    <row r="28" spans="1:6" ht="12.75">
      <c r="A28" s="138" t="s">
        <v>60</v>
      </c>
      <c r="B28" s="163"/>
      <c r="C28" s="163"/>
      <c r="D28" s="164"/>
      <c r="E28" s="164"/>
      <c r="F28" s="164"/>
    </row>
    <row r="29" spans="1:6" ht="12.75">
      <c r="A29" s="138" t="s">
        <v>61</v>
      </c>
      <c r="B29" s="163"/>
      <c r="C29" s="163"/>
      <c r="D29" s="164"/>
      <c r="E29" s="164"/>
      <c r="F29" s="164"/>
    </row>
    <row r="30" spans="1:6" ht="12.75">
      <c r="A30" s="138" t="s">
        <v>62</v>
      </c>
      <c r="B30" s="138"/>
      <c r="C30" s="138"/>
      <c r="D30" s="164"/>
      <c r="E30" s="164"/>
      <c r="F30" s="164"/>
    </row>
    <row r="31" spans="1:6" ht="12.75">
      <c r="A31" s="138" t="s">
        <v>63</v>
      </c>
      <c r="B31" s="163"/>
      <c r="C31" s="163"/>
      <c r="D31" s="164"/>
      <c r="E31" s="164"/>
      <c r="F31" s="164"/>
    </row>
    <row r="32" spans="1:6" ht="12.75">
      <c r="A32" s="138" t="s">
        <v>64</v>
      </c>
      <c r="B32" s="138"/>
      <c r="C32" s="138"/>
      <c r="D32" s="164"/>
      <c r="E32" s="164"/>
      <c r="F32" s="164"/>
    </row>
    <row r="33" ht="12.75">
      <c r="A33" s="138" t="s">
        <v>65</v>
      </c>
    </row>
  </sheetData>
  <sheetProtection/>
  <mergeCells count="1"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8" sqref="F28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1.57421875" style="0" customWidth="1"/>
    <col min="7" max="7" width="13.140625" style="0" customWidth="1"/>
  </cols>
  <sheetData>
    <row r="1" ht="18">
      <c r="C1" s="2" t="s">
        <v>0</v>
      </c>
    </row>
    <row r="2" spans="1:3" s="6" customFormat="1" ht="15">
      <c r="A2" s="3"/>
      <c r="B2" s="4" t="s">
        <v>1</v>
      </c>
      <c r="C2" s="5" t="s">
        <v>42</v>
      </c>
    </row>
    <row r="3" spans="2:3" ht="12.75">
      <c r="B3" t="s">
        <v>2</v>
      </c>
      <c r="C3" s="7" t="str">
        <f>KR_LIST_VRN!B1</f>
        <v>Přechody pro chodce na silnici I/39 v Českém Krumlově – u Sportovní haly</v>
      </c>
    </row>
    <row r="4" ht="12.75">
      <c r="C4" s="7" t="s">
        <v>44</v>
      </c>
    </row>
    <row r="5" spans="1:7" ht="24.75" customHeight="1" thickBot="1">
      <c r="A5" s="187" t="s">
        <v>4</v>
      </c>
      <c r="B5" s="188" t="s">
        <v>5</v>
      </c>
      <c r="C5" s="188" t="s">
        <v>6</v>
      </c>
      <c r="D5" s="188" t="s">
        <v>7</v>
      </c>
      <c r="E5" s="187" t="s">
        <v>8</v>
      </c>
      <c r="F5" s="8" t="s">
        <v>9</v>
      </c>
      <c r="G5" s="1" t="s">
        <v>10</v>
      </c>
    </row>
    <row r="6" spans="1:7" ht="14.25" thickBot="1" thickTop="1">
      <c r="A6" s="187"/>
      <c r="B6" s="187"/>
      <c r="C6" s="187"/>
      <c r="D6" s="188"/>
      <c r="E6" s="188"/>
      <c r="F6" s="9" t="s">
        <v>11</v>
      </c>
      <c r="G6" s="9" t="s">
        <v>11</v>
      </c>
    </row>
    <row r="7" spans="1:7" ht="18.75" customHeight="1" thickTop="1">
      <c r="A7" s="10"/>
      <c r="B7" s="11"/>
      <c r="C7" s="12" t="s">
        <v>44</v>
      </c>
      <c r="D7" s="13"/>
      <c r="E7" s="14"/>
      <c r="F7" s="15"/>
      <c r="G7" s="16"/>
    </row>
    <row r="8" spans="1:7" ht="15" customHeight="1">
      <c r="A8" s="17">
        <v>1</v>
      </c>
      <c r="B8" s="18" t="s">
        <v>12</v>
      </c>
      <c r="C8" s="19" t="s">
        <v>13</v>
      </c>
      <c r="D8" s="20" t="s">
        <v>14</v>
      </c>
      <c r="E8" s="21">
        <v>1</v>
      </c>
      <c r="F8" s="20">
        <v>0</v>
      </c>
      <c r="G8" s="22">
        <f>E8*F8</f>
        <v>0</v>
      </c>
    </row>
    <row r="9" spans="1:7" ht="15" customHeight="1">
      <c r="A9" s="23"/>
      <c r="B9" s="24"/>
      <c r="C9" s="25" t="s">
        <v>46</v>
      </c>
      <c r="D9" s="26"/>
      <c r="E9" s="27"/>
      <c r="F9" s="26"/>
      <c r="G9" s="28"/>
    </row>
    <row r="10" spans="1:7" ht="15" customHeight="1">
      <c r="A10" s="17">
        <v>2</v>
      </c>
      <c r="B10" s="18" t="s">
        <v>136</v>
      </c>
      <c r="C10" s="29" t="s">
        <v>15</v>
      </c>
      <c r="D10" s="20" t="s">
        <v>14</v>
      </c>
      <c r="E10" s="21">
        <v>1</v>
      </c>
      <c r="F10" s="20">
        <v>0</v>
      </c>
      <c r="G10" s="22">
        <f>E10*F10</f>
        <v>0</v>
      </c>
    </row>
    <row r="11" spans="1:7" ht="25.5" customHeight="1">
      <c r="A11" s="23"/>
      <c r="B11" s="24"/>
      <c r="C11" s="30" t="s">
        <v>132</v>
      </c>
      <c r="D11" s="26"/>
      <c r="E11" s="27"/>
      <c r="F11" s="26"/>
      <c r="G11" s="28"/>
    </row>
    <row r="12" spans="1:7" ht="15" customHeight="1">
      <c r="A12" s="17">
        <v>3</v>
      </c>
      <c r="B12" s="18" t="s">
        <v>137</v>
      </c>
      <c r="C12" s="29" t="s">
        <v>15</v>
      </c>
      <c r="D12" s="20" t="s">
        <v>14</v>
      </c>
      <c r="E12" s="21">
        <v>1</v>
      </c>
      <c r="F12" s="20">
        <v>0</v>
      </c>
      <c r="G12" s="22">
        <f>E12*F12</f>
        <v>0</v>
      </c>
    </row>
    <row r="13" spans="1:7" ht="36" customHeight="1">
      <c r="A13" s="23"/>
      <c r="B13" s="24"/>
      <c r="C13" s="30" t="s">
        <v>138</v>
      </c>
      <c r="D13" s="26"/>
      <c r="E13" s="27"/>
      <c r="F13" s="26"/>
      <c r="G13" s="28"/>
    </row>
    <row r="14" spans="1:7" ht="15" customHeight="1">
      <c r="A14" s="32">
        <v>4</v>
      </c>
      <c r="B14" s="18" t="s">
        <v>17</v>
      </c>
      <c r="C14" s="33" t="s">
        <v>18</v>
      </c>
      <c r="D14" s="34" t="s">
        <v>19</v>
      </c>
      <c r="E14" s="20">
        <v>16</v>
      </c>
      <c r="F14" s="21">
        <v>0</v>
      </c>
      <c r="G14" s="35">
        <f>E14*F14</f>
        <v>0</v>
      </c>
    </row>
    <row r="15" spans="1:7" ht="15" customHeight="1">
      <c r="A15" s="36"/>
      <c r="B15" s="37"/>
      <c r="C15" s="38" t="s">
        <v>20</v>
      </c>
      <c r="D15" s="39"/>
      <c r="E15" s="26"/>
      <c r="F15" s="27"/>
      <c r="G15" s="40"/>
    </row>
    <row r="16" spans="1:7" ht="15" customHeight="1">
      <c r="A16" s="32">
        <v>5</v>
      </c>
      <c r="B16" s="18" t="s">
        <v>21</v>
      </c>
      <c r="C16" s="33" t="s">
        <v>18</v>
      </c>
      <c r="D16" s="34" t="s">
        <v>19</v>
      </c>
      <c r="E16" s="20">
        <v>14</v>
      </c>
      <c r="F16" s="21">
        <v>0</v>
      </c>
      <c r="G16" s="35">
        <f>E16*F16</f>
        <v>0</v>
      </c>
    </row>
    <row r="17" spans="1:7" ht="15" customHeight="1">
      <c r="A17" s="36"/>
      <c r="B17" s="37"/>
      <c r="C17" s="38" t="s">
        <v>39</v>
      </c>
      <c r="D17" s="39"/>
      <c r="E17" s="26"/>
      <c r="F17" s="27"/>
      <c r="G17" s="40"/>
    </row>
    <row r="18" spans="1:7" ht="15" customHeight="1">
      <c r="A18" s="17">
        <v>6</v>
      </c>
      <c r="B18" s="18" t="s">
        <v>40</v>
      </c>
      <c r="C18" s="29" t="s">
        <v>37</v>
      </c>
      <c r="D18" s="20" t="s">
        <v>14</v>
      </c>
      <c r="E18" s="21">
        <v>1</v>
      </c>
      <c r="F18" s="20">
        <v>0</v>
      </c>
      <c r="G18" s="22">
        <f>E18*F18</f>
        <v>0</v>
      </c>
    </row>
    <row r="19" spans="1:7" ht="15" customHeight="1">
      <c r="A19" s="23"/>
      <c r="B19" s="24"/>
      <c r="C19" s="31" t="s">
        <v>41</v>
      </c>
      <c r="D19" s="26"/>
      <c r="E19" s="27"/>
      <c r="F19" s="26"/>
      <c r="G19" s="28"/>
    </row>
    <row r="20" spans="1:7" ht="15" customHeight="1">
      <c r="A20" s="17">
        <v>7</v>
      </c>
      <c r="B20" s="18" t="s">
        <v>43</v>
      </c>
      <c r="C20" s="29" t="s">
        <v>134</v>
      </c>
      <c r="D20" s="20" t="s">
        <v>24</v>
      </c>
      <c r="E20" s="21">
        <v>71</v>
      </c>
      <c r="F20" s="20">
        <v>0</v>
      </c>
      <c r="G20" s="22">
        <f>E20*F20</f>
        <v>0</v>
      </c>
    </row>
    <row r="21" spans="1:7" ht="36" customHeight="1">
      <c r="A21" s="23"/>
      <c r="B21" s="24"/>
      <c r="C21" s="173" t="s">
        <v>135</v>
      </c>
      <c r="D21" s="124"/>
      <c r="E21" s="125"/>
      <c r="F21" s="124"/>
      <c r="G21" s="126"/>
    </row>
    <row r="22" spans="1:7" ht="15" customHeight="1">
      <c r="A22" s="41"/>
      <c r="B22" s="42"/>
      <c r="C22" s="43" t="s">
        <v>45</v>
      </c>
      <c r="D22" s="44"/>
      <c r="E22" s="45"/>
      <c r="F22" s="46"/>
      <c r="G22" s="47">
        <f>SUM(G8:G21)</f>
        <v>0</v>
      </c>
    </row>
    <row r="23" spans="1:7" ht="15" customHeight="1">
      <c r="A23" s="112"/>
      <c r="B23" s="113"/>
      <c r="C23" s="114"/>
      <c r="D23" s="112"/>
      <c r="E23" s="113"/>
      <c r="F23" s="115"/>
      <c r="G23" s="116"/>
    </row>
    <row r="24" spans="1:7" ht="15" customHeight="1">
      <c r="A24" s="117"/>
      <c r="B24" s="118"/>
      <c r="C24" s="119" t="s">
        <v>36</v>
      </c>
      <c r="D24" s="117"/>
      <c r="E24" s="118"/>
      <c r="F24" s="120"/>
      <c r="G24" s="121">
        <f>G22</f>
        <v>0</v>
      </c>
    </row>
    <row r="25" spans="3:7" ht="12.75">
      <c r="C25" s="122"/>
      <c r="D25" s="1"/>
      <c r="F25" s="1"/>
      <c r="G25" s="123"/>
    </row>
    <row r="26" spans="3:7" ht="12.75">
      <c r="C26" s="122"/>
      <c r="D26" s="1"/>
      <c r="F26" s="1"/>
      <c r="G26" s="123"/>
    </row>
    <row r="27" spans="3:7" ht="12.75">
      <c r="C27" s="110"/>
      <c r="D27" s="1"/>
      <c r="E27" s="1"/>
      <c r="F27" s="1"/>
      <c r="G27" s="111"/>
    </row>
    <row r="28" spans="3:7" ht="12.75">
      <c r="C28" s="110"/>
      <c r="D28" s="1"/>
      <c r="F28" s="1"/>
      <c r="G28" s="111"/>
    </row>
    <row r="29" spans="3:6" ht="12.75">
      <c r="C29" s="110"/>
      <c r="D29" s="1"/>
      <c r="F29" s="1"/>
    </row>
    <row r="30" spans="3:6" ht="12.75">
      <c r="C30" s="110"/>
      <c r="D30" s="1"/>
      <c r="F30" s="1"/>
    </row>
    <row r="31" spans="3:4" ht="12.75">
      <c r="C31" s="110"/>
      <c r="D31" s="1"/>
    </row>
    <row r="32" spans="3:4" ht="12.75">
      <c r="C32" s="110"/>
      <c r="D32" s="1"/>
    </row>
    <row r="33" spans="3:4" ht="12.75">
      <c r="C33" s="110"/>
      <c r="D33" s="1"/>
    </row>
    <row r="34" ht="12.75">
      <c r="C34" s="110"/>
    </row>
    <row r="35" ht="12.75">
      <c r="C35" s="110"/>
    </row>
    <row r="36" spans="1:3" ht="12.75">
      <c r="A36"/>
      <c r="C36" s="110"/>
    </row>
    <row r="37" spans="1:3" ht="12.75">
      <c r="A37"/>
      <c r="C37" s="110"/>
    </row>
    <row r="38" spans="1:3" ht="12.75">
      <c r="A38"/>
      <c r="C38" s="110"/>
    </row>
    <row r="39" spans="1:3" ht="12.75">
      <c r="A39"/>
      <c r="C39" s="110"/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7" t="str">
        <f>REKAPITULACE!B4</f>
        <v>Přechody pro chodce na silnici I/39 v Českém Krumlově – u Sportovní haly</v>
      </c>
      <c r="D1" s="127"/>
      <c r="F1" s="127"/>
      <c r="G1" s="128"/>
      <c r="H1" s="129"/>
      <c r="I1" s="130"/>
    </row>
    <row r="2" spans="1:9" ht="12.75">
      <c r="A2" t="s">
        <v>3</v>
      </c>
      <c r="B2" s="7" t="str">
        <f>REKAPITULACE!B22</f>
        <v>Přechod pro chodce  – u Sportovní haly</v>
      </c>
      <c r="D2" s="7"/>
      <c r="F2" s="7"/>
      <c r="G2" s="131"/>
      <c r="H2" s="131"/>
      <c r="I2" s="131"/>
    </row>
    <row r="3" spans="2:9" ht="12.75">
      <c r="B3" s="7"/>
      <c r="D3" s="7"/>
      <c r="F3" s="7"/>
      <c r="G3" s="132" t="s">
        <v>47</v>
      </c>
      <c r="H3" s="133">
        <v>1</v>
      </c>
      <c r="I3" s="134" t="s">
        <v>48</v>
      </c>
    </row>
    <row r="4" spans="2:9" ht="12.75">
      <c r="B4" s="7"/>
      <c r="D4" s="7"/>
      <c r="F4" s="7"/>
      <c r="G4" s="135"/>
      <c r="H4" s="136"/>
      <c r="I4" s="137" t="s">
        <v>92</v>
      </c>
    </row>
    <row r="5" spans="1:9" ht="12.75">
      <c r="A5" s="138"/>
      <c r="B5" s="138"/>
      <c r="C5" s="138"/>
      <c r="D5" s="138"/>
      <c r="E5" s="139"/>
      <c r="F5" s="130"/>
      <c r="G5" s="139"/>
      <c r="H5" s="139"/>
      <c r="I5" s="139"/>
    </row>
    <row r="6" spans="1:9" ht="12.75">
      <c r="A6" s="138"/>
      <c r="B6" s="140" t="s">
        <v>49</v>
      </c>
      <c r="C6" s="140"/>
      <c r="D6" s="140" t="str">
        <f>B2</f>
        <v>Přechod pro chodce  – u Sportovní haly</v>
      </c>
      <c r="E6" s="141"/>
      <c r="F6" s="142"/>
      <c r="G6" s="141"/>
      <c r="H6" s="141"/>
      <c r="I6" s="141"/>
    </row>
    <row r="7" spans="1:9" ht="12.75">
      <c r="A7" s="138"/>
      <c r="B7" s="140"/>
      <c r="C7" s="140"/>
      <c r="D7" s="140"/>
      <c r="E7" s="141"/>
      <c r="F7" s="142"/>
      <c r="G7" s="141"/>
      <c r="H7" s="141"/>
      <c r="I7" s="141"/>
    </row>
    <row r="8" spans="1:9" ht="12.75">
      <c r="A8" s="138"/>
      <c r="B8" s="140" t="s">
        <v>50</v>
      </c>
      <c r="C8" s="140"/>
      <c r="D8" s="140" t="s">
        <v>51</v>
      </c>
      <c r="E8" s="140" t="s">
        <v>52</v>
      </c>
      <c r="F8" s="140"/>
      <c r="G8" s="141"/>
      <c r="H8" s="141"/>
      <c r="I8" s="141"/>
    </row>
    <row r="9" spans="1:9" ht="12.75">
      <c r="A9" s="138"/>
      <c r="B9" s="140"/>
      <c r="C9" s="140"/>
      <c r="D9" s="140" t="s">
        <v>66</v>
      </c>
      <c r="E9" s="140" t="s">
        <v>67</v>
      </c>
      <c r="F9" s="140"/>
      <c r="G9" s="141"/>
      <c r="H9" s="141"/>
      <c r="I9" s="141"/>
    </row>
    <row r="10" spans="1:9" ht="12.75">
      <c r="A10" s="138"/>
      <c r="B10" s="140"/>
      <c r="C10" s="140"/>
      <c r="D10" s="140" t="s">
        <v>84</v>
      </c>
      <c r="E10" s="140" t="s">
        <v>83</v>
      </c>
      <c r="F10" s="140"/>
      <c r="G10" s="141"/>
      <c r="H10" s="141"/>
      <c r="I10" s="141"/>
    </row>
    <row r="11" spans="1:9" ht="12.75">
      <c r="A11" s="138"/>
      <c r="B11" s="140"/>
      <c r="C11" s="140"/>
      <c r="D11" s="140"/>
      <c r="E11" s="140"/>
      <c r="F11" s="140"/>
      <c r="G11" s="141"/>
      <c r="H11" s="141"/>
      <c r="I11" s="141"/>
    </row>
    <row r="12" spans="1:9" ht="12.75">
      <c r="A12" s="138"/>
      <c r="B12" s="140"/>
      <c r="C12" s="140"/>
      <c r="D12" s="140" t="s">
        <v>85</v>
      </c>
      <c r="E12" s="165" t="s">
        <v>68</v>
      </c>
      <c r="F12" s="140"/>
      <c r="G12" s="141"/>
      <c r="H12" s="141"/>
      <c r="I12" s="141"/>
    </row>
    <row r="13" spans="1:9" ht="12.75">
      <c r="A13" s="138"/>
      <c r="B13" s="140"/>
      <c r="C13" s="140"/>
      <c r="D13" s="140"/>
      <c r="E13" s="140"/>
      <c r="F13" s="140"/>
      <c r="G13" s="141"/>
      <c r="H13" s="141"/>
      <c r="I13" s="141"/>
    </row>
    <row r="14" spans="1:9" ht="12.75">
      <c r="A14" s="138"/>
      <c r="B14" s="140"/>
      <c r="C14" s="140"/>
      <c r="D14" s="140" t="s">
        <v>92</v>
      </c>
      <c r="E14" s="140" t="s">
        <v>53</v>
      </c>
      <c r="F14" s="140"/>
      <c r="G14" s="141"/>
      <c r="H14" s="141"/>
      <c r="I14" s="141"/>
    </row>
    <row r="15" spans="1:9" ht="12.75">
      <c r="A15" s="138"/>
      <c r="B15" s="140"/>
      <c r="C15" s="140"/>
      <c r="D15" s="140"/>
      <c r="E15" s="141"/>
      <c r="F15" s="142"/>
      <c r="G15" s="141"/>
      <c r="H15" s="141"/>
      <c r="I15" s="141"/>
    </row>
    <row r="16" spans="1:9" ht="12.75">
      <c r="A16" s="138"/>
      <c r="B16" s="140"/>
      <c r="C16" s="140"/>
      <c r="D16" s="143"/>
      <c r="E16" s="141"/>
      <c r="F16" s="142"/>
      <c r="G16" s="141"/>
      <c r="H16" s="141"/>
      <c r="I16" s="141"/>
    </row>
    <row r="17" spans="1:9" ht="12.75">
      <c r="A17" s="138"/>
      <c r="B17" s="138"/>
      <c r="C17" s="138"/>
      <c r="D17" s="138"/>
      <c r="E17" s="139"/>
      <c r="F17" s="130"/>
      <c r="G17" s="139"/>
      <c r="H17" s="139"/>
      <c r="I17" s="139"/>
    </row>
    <row r="18" spans="1:9" ht="12.75">
      <c r="A18" s="138"/>
      <c r="B18" s="138"/>
      <c r="C18" s="138"/>
      <c r="D18" s="138"/>
      <c r="E18" s="139"/>
      <c r="F18" s="130"/>
      <c r="G18" s="139"/>
      <c r="H18" s="139"/>
      <c r="I18" s="139"/>
    </row>
    <row r="19" spans="1:9" ht="18">
      <c r="A19" s="144" t="s">
        <v>54</v>
      </c>
      <c r="B19" s="145"/>
      <c r="C19" s="145"/>
      <c r="D19" s="145"/>
      <c r="E19" s="146"/>
      <c r="F19" s="147"/>
      <c r="G19" s="147"/>
      <c r="H19" s="147"/>
      <c r="I19" s="147"/>
    </row>
    <row r="20" spans="1:9" ht="13.5" thickBot="1">
      <c r="A20" s="138"/>
      <c r="B20" s="138"/>
      <c r="C20" s="138"/>
      <c r="D20" s="138"/>
      <c r="E20" s="148"/>
      <c r="F20" s="148"/>
      <c r="G20" s="148"/>
      <c r="H20" s="148"/>
      <c r="I20" s="148"/>
    </row>
    <row r="21" spans="1:9" ht="12.75">
      <c r="A21" s="149" t="s">
        <v>55</v>
      </c>
      <c r="B21" s="150"/>
      <c r="C21" s="151"/>
      <c r="D21" s="151"/>
      <c r="E21" s="152"/>
      <c r="F21" s="153" t="s">
        <v>56</v>
      </c>
      <c r="G21" s="153"/>
      <c r="H21" s="153"/>
      <c r="I21" s="154" t="s">
        <v>10</v>
      </c>
    </row>
    <row r="22" spans="1:9" ht="12.75">
      <c r="A22" s="184" t="str">
        <f>'[1]POL_101'!C7</f>
        <v>HSV – 1 – Zemní  práce</v>
      </c>
      <c r="B22" s="185"/>
      <c r="C22" s="185"/>
      <c r="D22" s="185"/>
      <c r="E22" s="186"/>
      <c r="F22" s="155" t="s">
        <v>82</v>
      </c>
      <c r="G22" s="155"/>
      <c r="H22" s="155"/>
      <c r="I22" s="156">
        <f>'S.O.  101_POL'!G32</f>
        <v>0</v>
      </c>
    </row>
    <row r="23" spans="1:9" ht="12.75">
      <c r="A23" s="184" t="str">
        <f>'S.O.  101_POL'!C33</f>
        <v>HSV – 2 – Základy</v>
      </c>
      <c r="B23" s="185"/>
      <c r="C23" s="185"/>
      <c r="D23" s="185"/>
      <c r="E23" s="186"/>
      <c r="F23" s="155" t="s">
        <v>82</v>
      </c>
      <c r="G23" s="155"/>
      <c r="H23" s="155"/>
      <c r="I23" s="156">
        <f>'S.O.  101_POL'!G36</f>
        <v>0</v>
      </c>
    </row>
    <row r="24" spans="1:9" ht="12.75">
      <c r="A24" s="184" t="str">
        <f>'[1]POL_101'!C35</f>
        <v>HSV – 5 – Komunikace</v>
      </c>
      <c r="B24" s="185"/>
      <c r="C24" s="185"/>
      <c r="D24" s="185"/>
      <c r="E24" s="186"/>
      <c r="F24" s="155" t="s">
        <v>82</v>
      </c>
      <c r="G24" s="155"/>
      <c r="H24" s="155"/>
      <c r="I24" s="156">
        <f>'S.O.  101_POL'!G50</f>
        <v>0</v>
      </c>
    </row>
    <row r="25" spans="1:9" ht="12.75">
      <c r="A25" s="184" t="str">
        <f>'[1]POL_101'!C57</f>
        <v>HSV – 8 – Potrubí</v>
      </c>
      <c r="B25" s="185"/>
      <c r="C25" s="185"/>
      <c r="D25" s="185"/>
      <c r="E25" s="186"/>
      <c r="F25" s="155" t="s">
        <v>82</v>
      </c>
      <c r="G25" s="155"/>
      <c r="H25" s="155"/>
      <c r="I25" s="156">
        <f>'S.O.  101_POL'!G56</f>
        <v>0</v>
      </c>
    </row>
    <row r="26" spans="1:9" ht="12.75">
      <c r="A26" s="184" t="str">
        <f>'[1]POL_101'!C63</f>
        <v>HSV – 9 – Ostatní konstrukce a práce</v>
      </c>
      <c r="B26" s="185"/>
      <c r="C26" s="185"/>
      <c r="D26" s="185"/>
      <c r="E26" s="186"/>
      <c r="F26" s="155" t="s">
        <v>82</v>
      </c>
      <c r="G26" s="155"/>
      <c r="H26" s="155"/>
      <c r="I26" s="156">
        <f>'S.O.  101_POL'!G74</f>
        <v>0</v>
      </c>
    </row>
    <row r="27" spans="1:9" ht="13.5" thickBot="1">
      <c r="A27" s="157"/>
      <c r="B27" s="158" t="s">
        <v>57</v>
      </c>
      <c r="C27" s="159"/>
      <c r="D27" s="159"/>
      <c r="E27" s="160"/>
      <c r="F27" s="161"/>
      <c r="G27" s="161"/>
      <c r="H27" s="161"/>
      <c r="I27" s="162">
        <f>SUM(I22:I26)</f>
        <v>0</v>
      </c>
    </row>
    <row r="30" spans="1:6" ht="12.75">
      <c r="A30" s="138" t="s">
        <v>58</v>
      </c>
      <c r="B30" s="163"/>
      <c r="C30" s="163"/>
      <c r="D30" s="164"/>
      <c r="E30" s="164"/>
      <c r="F30" s="164"/>
    </row>
    <row r="31" spans="1:6" ht="12.75">
      <c r="A31" s="138" t="s">
        <v>93</v>
      </c>
      <c r="B31" s="163"/>
      <c r="C31" s="163"/>
      <c r="D31" s="164"/>
      <c r="E31" s="164"/>
      <c r="F31" s="164"/>
    </row>
    <row r="32" spans="1:6" ht="12.75">
      <c r="A32" s="138" t="s">
        <v>60</v>
      </c>
      <c r="B32" s="163"/>
      <c r="C32" s="163"/>
      <c r="D32" s="164"/>
      <c r="E32" s="164"/>
      <c r="F32" s="164"/>
    </row>
    <row r="33" spans="1:6" ht="12.75">
      <c r="A33" s="138" t="s">
        <v>61</v>
      </c>
      <c r="B33" s="163"/>
      <c r="C33" s="163"/>
      <c r="D33" s="164"/>
      <c r="E33" s="164"/>
      <c r="F33" s="164"/>
    </row>
    <row r="34" spans="1:6" ht="12.75">
      <c r="A34" s="138" t="s">
        <v>62</v>
      </c>
      <c r="B34" s="138"/>
      <c r="C34" s="138"/>
      <c r="D34" s="164"/>
      <c r="E34" s="164"/>
      <c r="F34" s="164"/>
    </row>
    <row r="35" spans="1:6" ht="12.75">
      <c r="A35" s="138" t="s">
        <v>63</v>
      </c>
      <c r="B35" s="163"/>
      <c r="C35" s="163"/>
      <c r="D35" s="164"/>
      <c r="E35" s="164"/>
      <c r="F35" s="164"/>
    </row>
    <row r="36" spans="1:6" ht="12.75">
      <c r="A36" s="138" t="s">
        <v>64</v>
      </c>
      <c r="B36" s="138"/>
      <c r="C36" s="138"/>
      <c r="D36" s="164"/>
      <c r="E36" s="164"/>
      <c r="F36" s="164"/>
    </row>
    <row r="37" ht="12.75">
      <c r="A37" s="138" t="s">
        <v>65</v>
      </c>
    </row>
  </sheetData>
  <sheetProtection/>
  <mergeCells count="5">
    <mergeCell ref="A22:E22"/>
    <mergeCell ref="A24:E24"/>
    <mergeCell ref="A25:E25"/>
    <mergeCell ref="A26:E26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58">
      <selection activeCell="I76" sqref="I76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1.57421875" style="0" customWidth="1"/>
    <col min="7" max="7" width="13.140625" style="0" customWidth="1"/>
  </cols>
  <sheetData>
    <row r="1" ht="18">
      <c r="C1" s="2" t="s">
        <v>0</v>
      </c>
    </row>
    <row r="2" spans="1:3" s="6" customFormat="1" ht="15">
      <c r="A2" s="3"/>
      <c r="B2" s="4" t="s">
        <v>1</v>
      </c>
      <c r="C2" s="5" t="s">
        <v>42</v>
      </c>
    </row>
    <row r="3" spans="2:3" ht="12.75">
      <c r="B3" t="s">
        <v>2</v>
      </c>
      <c r="C3" s="7" t="str">
        <f>KR_LIST_101!B1</f>
        <v>Přechody pro chodce na silnici I/39 v Českém Krumlově – u Sportovní haly</v>
      </c>
    </row>
    <row r="4" ht="12.75">
      <c r="C4" s="7" t="str">
        <f>KR_LIST_101!B2</f>
        <v>Přechod pro chodce  – u Sportovní haly</v>
      </c>
    </row>
    <row r="5" spans="1:7" ht="24.75" customHeight="1">
      <c r="A5" s="187" t="s">
        <v>4</v>
      </c>
      <c r="B5" s="188" t="s">
        <v>5</v>
      </c>
      <c r="C5" s="188" t="s">
        <v>6</v>
      </c>
      <c r="D5" s="188" t="s">
        <v>7</v>
      </c>
      <c r="E5" s="187" t="s">
        <v>8</v>
      </c>
      <c r="F5" s="8" t="s">
        <v>9</v>
      </c>
      <c r="G5" s="1" t="s">
        <v>10</v>
      </c>
    </row>
    <row r="6" spans="1:7" ht="12.75">
      <c r="A6" s="187"/>
      <c r="B6" s="187"/>
      <c r="C6" s="187"/>
      <c r="D6" s="188"/>
      <c r="E6" s="188"/>
      <c r="F6" s="9" t="s">
        <v>11</v>
      </c>
      <c r="G6" s="9" t="s">
        <v>11</v>
      </c>
    </row>
    <row r="7" spans="1:7" ht="18.75" customHeight="1">
      <c r="A7" s="10"/>
      <c r="B7" s="11"/>
      <c r="C7" s="12" t="s">
        <v>23</v>
      </c>
      <c r="D7" s="13"/>
      <c r="E7" s="14"/>
      <c r="F7" s="15"/>
      <c r="G7" s="48"/>
    </row>
    <row r="8" spans="1:7" ht="18.75" customHeight="1">
      <c r="A8" s="17">
        <v>1</v>
      </c>
      <c r="B8" s="49" t="s">
        <v>183</v>
      </c>
      <c r="C8" s="33" t="s">
        <v>100</v>
      </c>
      <c r="D8" s="50" t="s">
        <v>25</v>
      </c>
      <c r="E8" s="17">
        <v>7.81</v>
      </c>
      <c r="F8" s="51">
        <v>0</v>
      </c>
      <c r="G8" s="52">
        <f>E8*F8</f>
        <v>0</v>
      </c>
    </row>
    <row r="9" spans="1:7" ht="16.5" customHeight="1">
      <c r="A9" s="23"/>
      <c r="B9" s="58"/>
      <c r="C9" s="54" t="s">
        <v>176</v>
      </c>
      <c r="D9" s="59"/>
      <c r="E9" s="60"/>
      <c r="F9" s="61"/>
      <c r="G9" s="62"/>
    </row>
    <row r="10" spans="1:7" ht="16.5" customHeight="1">
      <c r="A10" s="17">
        <v>2</v>
      </c>
      <c r="B10" s="49" t="s">
        <v>184</v>
      </c>
      <c r="C10" s="33" t="s">
        <v>100</v>
      </c>
      <c r="D10" s="50" t="s">
        <v>25</v>
      </c>
      <c r="E10" s="17">
        <v>12.1</v>
      </c>
      <c r="F10" s="51">
        <v>0</v>
      </c>
      <c r="G10" s="52">
        <f>E10*F10</f>
        <v>0</v>
      </c>
    </row>
    <row r="11" spans="1:7" ht="26.25" customHeight="1">
      <c r="A11" s="23"/>
      <c r="B11" s="58"/>
      <c r="C11" s="54" t="s">
        <v>185</v>
      </c>
      <c r="D11" s="59"/>
      <c r="E11" s="60"/>
      <c r="F11" s="61"/>
      <c r="G11" s="62"/>
    </row>
    <row r="12" spans="1:7" ht="26.25" customHeight="1">
      <c r="A12" s="17">
        <v>3</v>
      </c>
      <c r="B12" s="49" t="s">
        <v>139</v>
      </c>
      <c r="C12" s="33" t="s">
        <v>98</v>
      </c>
      <c r="D12" s="50" t="s">
        <v>25</v>
      </c>
      <c r="E12" s="17">
        <v>128</v>
      </c>
      <c r="F12" s="51">
        <v>0</v>
      </c>
      <c r="G12" s="52">
        <f>E12*F12</f>
        <v>0</v>
      </c>
    </row>
    <row r="13" spans="1:7" ht="24.75" customHeight="1">
      <c r="A13" s="23"/>
      <c r="B13" s="58"/>
      <c r="C13" s="54" t="s">
        <v>177</v>
      </c>
      <c r="D13" s="59"/>
      <c r="E13" s="60"/>
      <c r="F13" s="61"/>
      <c r="G13" s="62"/>
    </row>
    <row r="14" spans="1:7" ht="31.5" customHeight="1">
      <c r="A14" s="17">
        <v>4</v>
      </c>
      <c r="B14" s="49" t="s">
        <v>140</v>
      </c>
      <c r="C14" s="33" t="s">
        <v>98</v>
      </c>
      <c r="D14" s="50" t="s">
        <v>25</v>
      </c>
      <c r="E14" s="17">
        <v>66.6</v>
      </c>
      <c r="F14" s="51">
        <v>0</v>
      </c>
      <c r="G14" s="52">
        <f>E14*F14</f>
        <v>0</v>
      </c>
    </row>
    <row r="15" spans="1:7" ht="35.25" customHeight="1">
      <c r="A15" s="23"/>
      <c r="B15" s="58"/>
      <c r="C15" s="54" t="s">
        <v>178</v>
      </c>
      <c r="D15" s="59"/>
      <c r="E15" s="60"/>
      <c r="F15" s="61"/>
      <c r="G15" s="62"/>
    </row>
    <row r="16" spans="1:7" ht="26.25" customHeight="1">
      <c r="A16" s="17">
        <v>5</v>
      </c>
      <c r="B16" s="49" t="s">
        <v>145</v>
      </c>
      <c r="C16" s="33" t="s">
        <v>143</v>
      </c>
      <c r="D16" s="50" t="s">
        <v>16</v>
      </c>
      <c r="E16" s="17">
        <v>115</v>
      </c>
      <c r="F16" s="51">
        <v>0</v>
      </c>
      <c r="G16" s="52">
        <f>E16*F16</f>
        <v>0</v>
      </c>
    </row>
    <row r="17" spans="1:7" ht="24.75" customHeight="1">
      <c r="A17" s="23"/>
      <c r="B17" s="58"/>
      <c r="C17" s="54" t="s">
        <v>97</v>
      </c>
      <c r="D17" s="59"/>
      <c r="E17" s="60"/>
      <c r="F17" s="61"/>
      <c r="G17" s="62"/>
    </row>
    <row r="18" spans="1:7" ht="13.5" customHeight="1">
      <c r="A18" s="17">
        <v>6</v>
      </c>
      <c r="B18" s="49">
        <v>121101</v>
      </c>
      <c r="C18" s="33" t="s">
        <v>99</v>
      </c>
      <c r="D18" s="50" t="s">
        <v>25</v>
      </c>
      <c r="E18" s="17">
        <v>6</v>
      </c>
      <c r="F18" s="51">
        <v>0</v>
      </c>
      <c r="G18" s="52">
        <f>E18*F18</f>
        <v>0</v>
      </c>
    </row>
    <row r="19" spans="1:7" ht="23.25" customHeight="1">
      <c r="A19" s="23"/>
      <c r="B19" s="53"/>
      <c r="C19" s="54" t="s">
        <v>179</v>
      </c>
      <c r="D19" s="55"/>
      <c r="E19" s="23"/>
      <c r="F19" s="56"/>
      <c r="G19" s="57"/>
    </row>
    <row r="20" spans="1:7" ht="13.5" customHeight="1">
      <c r="A20" s="17">
        <v>7</v>
      </c>
      <c r="B20" s="49">
        <v>123736</v>
      </c>
      <c r="C20" s="33" t="s">
        <v>141</v>
      </c>
      <c r="D20" s="50" t="s">
        <v>25</v>
      </c>
      <c r="E20" s="17">
        <v>7.2</v>
      </c>
      <c r="F20" s="51">
        <v>0</v>
      </c>
      <c r="G20" s="52">
        <f>E20*F20</f>
        <v>0</v>
      </c>
    </row>
    <row r="21" spans="1:7" ht="23.25" customHeight="1">
      <c r="A21" s="23"/>
      <c r="B21" s="53"/>
      <c r="C21" s="54" t="s">
        <v>180</v>
      </c>
      <c r="D21" s="55"/>
      <c r="E21" s="23"/>
      <c r="F21" s="56"/>
      <c r="G21" s="57"/>
    </row>
    <row r="22" spans="1:7" ht="15" customHeight="1">
      <c r="A22" s="17">
        <v>8</v>
      </c>
      <c r="B22" s="49">
        <v>11351</v>
      </c>
      <c r="C22" s="33" t="s">
        <v>144</v>
      </c>
      <c r="D22" s="50" t="s">
        <v>16</v>
      </c>
      <c r="E22" s="17">
        <v>71</v>
      </c>
      <c r="F22" s="51">
        <v>0</v>
      </c>
      <c r="G22" s="52">
        <f>E22*F22</f>
        <v>0</v>
      </c>
    </row>
    <row r="23" spans="1:7" ht="24.75" customHeight="1">
      <c r="A23" s="23"/>
      <c r="B23" s="53"/>
      <c r="C23" s="54" t="s">
        <v>146</v>
      </c>
      <c r="D23" s="55"/>
      <c r="E23" s="23"/>
      <c r="F23" s="56"/>
      <c r="G23" s="57"/>
    </row>
    <row r="24" spans="1:7" ht="13.5" customHeight="1">
      <c r="A24" s="17">
        <v>9</v>
      </c>
      <c r="B24" s="58">
        <v>18110</v>
      </c>
      <c r="C24" s="72" t="s">
        <v>26</v>
      </c>
      <c r="D24" s="64" t="s">
        <v>24</v>
      </c>
      <c r="E24" s="65">
        <v>274.6</v>
      </c>
      <c r="F24" s="66">
        <v>0</v>
      </c>
      <c r="G24" s="67">
        <f>E24*F24</f>
        <v>0</v>
      </c>
    </row>
    <row r="25" spans="1:7" ht="13.5" customHeight="1">
      <c r="A25" s="23"/>
      <c r="B25" s="53"/>
      <c r="C25" s="38"/>
      <c r="D25" s="68"/>
      <c r="E25" s="69"/>
      <c r="F25" s="70"/>
      <c r="G25" s="71"/>
    </row>
    <row r="26" spans="1:7" ht="13.5" customHeight="1">
      <c r="A26" s="17">
        <v>10</v>
      </c>
      <c r="B26" s="58">
        <v>18231</v>
      </c>
      <c r="C26" s="63" t="s">
        <v>101</v>
      </c>
      <c r="D26" s="64" t="s">
        <v>24</v>
      </c>
      <c r="E26" s="65">
        <v>285</v>
      </c>
      <c r="F26" s="66">
        <v>0</v>
      </c>
      <c r="G26" s="67">
        <f>E26*F26</f>
        <v>0</v>
      </c>
    </row>
    <row r="27" spans="1:7" ht="23.25" customHeight="1">
      <c r="A27" s="23"/>
      <c r="B27" s="53"/>
      <c r="C27" s="54" t="s">
        <v>142</v>
      </c>
      <c r="D27" s="68"/>
      <c r="E27" s="69"/>
      <c r="F27" s="70"/>
      <c r="G27" s="71"/>
    </row>
    <row r="28" spans="1:7" ht="13.5" customHeight="1">
      <c r="A28" s="17">
        <v>11</v>
      </c>
      <c r="B28" s="58">
        <v>18241</v>
      </c>
      <c r="C28" s="63" t="s">
        <v>147</v>
      </c>
      <c r="D28" s="64" t="s">
        <v>24</v>
      </c>
      <c r="E28" s="65">
        <v>285</v>
      </c>
      <c r="F28" s="66">
        <v>0</v>
      </c>
      <c r="G28" s="67">
        <f>E28*F28</f>
        <v>0</v>
      </c>
    </row>
    <row r="29" spans="1:7" ht="14.25" customHeight="1">
      <c r="A29" s="23"/>
      <c r="B29" s="53"/>
      <c r="C29" s="54"/>
      <c r="D29" s="68"/>
      <c r="E29" s="69"/>
      <c r="F29" s="70"/>
      <c r="G29" s="71"/>
    </row>
    <row r="30" spans="1:7" ht="15" customHeight="1">
      <c r="A30" s="17">
        <v>12</v>
      </c>
      <c r="B30" s="58">
        <v>18600</v>
      </c>
      <c r="C30" s="84" t="s">
        <v>148</v>
      </c>
      <c r="D30" s="64" t="s">
        <v>25</v>
      </c>
      <c r="E30" s="65">
        <v>2.565</v>
      </c>
      <c r="F30" s="66">
        <v>0</v>
      </c>
      <c r="G30" s="67">
        <f>E30*F30</f>
        <v>0</v>
      </c>
    </row>
    <row r="31" spans="1:7" ht="14.25" customHeight="1">
      <c r="A31" s="23"/>
      <c r="B31" s="53"/>
      <c r="C31" s="54" t="s">
        <v>149</v>
      </c>
      <c r="D31" s="68"/>
      <c r="E31" s="69"/>
      <c r="F31" s="70"/>
      <c r="G31" s="71"/>
    </row>
    <row r="32" spans="1:7" ht="15.75" customHeight="1">
      <c r="A32" s="41"/>
      <c r="B32" s="42"/>
      <c r="C32" s="73" t="s">
        <v>27</v>
      </c>
      <c r="D32" s="74"/>
      <c r="E32" s="75"/>
      <c r="F32" s="66"/>
      <c r="G32" s="76">
        <f>SUM(G8:G31)</f>
        <v>0</v>
      </c>
    </row>
    <row r="33" spans="1:7" ht="15.75" customHeight="1">
      <c r="A33" s="177"/>
      <c r="B33" s="178"/>
      <c r="C33" s="179" t="s">
        <v>150</v>
      </c>
      <c r="D33" s="180"/>
      <c r="E33" s="181"/>
      <c r="F33" s="182"/>
      <c r="G33" s="183"/>
    </row>
    <row r="34" spans="1:7" ht="15.75" customHeight="1">
      <c r="A34" s="17">
        <v>13</v>
      </c>
      <c r="B34" s="77">
        <v>212035</v>
      </c>
      <c r="C34" s="82" t="s">
        <v>152</v>
      </c>
      <c r="D34" s="34" t="s">
        <v>16</v>
      </c>
      <c r="E34" s="20">
        <v>143</v>
      </c>
      <c r="F34" s="21">
        <v>0</v>
      </c>
      <c r="G34" s="35">
        <f>E34*F34</f>
        <v>0</v>
      </c>
    </row>
    <row r="35" spans="1:7" ht="15.75" customHeight="1">
      <c r="A35" s="23"/>
      <c r="B35" s="37"/>
      <c r="C35" s="38" t="s">
        <v>153</v>
      </c>
      <c r="D35" s="39"/>
      <c r="E35" s="26"/>
      <c r="F35" s="27"/>
      <c r="G35" s="83"/>
    </row>
    <row r="36" spans="1:7" ht="15.75" customHeight="1">
      <c r="A36" s="41"/>
      <c r="B36" s="42"/>
      <c r="C36" s="73" t="s">
        <v>151</v>
      </c>
      <c r="D36" s="74"/>
      <c r="E36" s="75"/>
      <c r="F36" s="66"/>
      <c r="G36" s="76">
        <f>SUM(G33:G35)</f>
        <v>0</v>
      </c>
    </row>
    <row r="37" spans="1:7" ht="18.75" customHeight="1">
      <c r="A37" s="177"/>
      <c r="B37" s="178"/>
      <c r="C37" s="179" t="s">
        <v>28</v>
      </c>
      <c r="D37" s="180"/>
      <c r="E37" s="181"/>
      <c r="F37" s="182"/>
      <c r="G37" s="183"/>
    </row>
    <row r="38" spans="1:7" ht="15" customHeight="1">
      <c r="A38" s="17">
        <v>14</v>
      </c>
      <c r="B38" s="77">
        <v>56330</v>
      </c>
      <c r="C38" s="82" t="s">
        <v>89</v>
      </c>
      <c r="D38" s="34" t="s">
        <v>25</v>
      </c>
      <c r="E38" s="20">
        <v>54.92</v>
      </c>
      <c r="F38" s="21">
        <v>0</v>
      </c>
      <c r="G38" s="35">
        <f>E38*F38</f>
        <v>0</v>
      </c>
    </row>
    <row r="39" spans="1:7" ht="15" customHeight="1">
      <c r="A39" s="23"/>
      <c r="B39" s="37"/>
      <c r="C39" s="38" t="s">
        <v>154</v>
      </c>
      <c r="D39" s="39"/>
      <c r="E39" s="26"/>
      <c r="F39" s="27"/>
      <c r="G39" s="83"/>
    </row>
    <row r="40" spans="1:7" ht="15" customHeight="1">
      <c r="A40" s="17">
        <v>15</v>
      </c>
      <c r="B40" s="77" t="s">
        <v>156</v>
      </c>
      <c r="C40" s="84" t="s">
        <v>155</v>
      </c>
      <c r="D40" s="34" t="s">
        <v>24</v>
      </c>
      <c r="E40" s="20">
        <v>242</v>
      </c>
      <c r="F40" s="21">
        <v>0</v>
      </c>
      <c r="G40" s="35">
        <f>E40*F40</f>
        <v>0</v>
      </c>
    </row>
    <row r="41" spans="1:7" ht="24.75" customHeight="1">
      <c r="A41" s="23"/>
      <c r="B41" s="37"/>
      <c r="C41" s="54" t="s">
        <v>182</v>
      </c>
      <c r="D41" s="39"/>
      <c r="E41" s="26"/>
      <c r="F41" s="27"/>
      <c r="G41" s="83"/>
    </row>
    <row r="42" spans="1:7" ht="15" customHeight="1">
      <c r="A42" s="17">
        <v>16</v>
      </c>
      <c r="B42" s="77">
        <v>572211</v>
      </c>
      <c r="C42" s="84" t="s">
        <v>29</v>
      </c>
      <c r="D42" s="34" t="s">
        <v>24</v>
      </c>
      <c r="E42" s="20">
        <v>242</v>
      </c>
      <c r="F42" s="21">
        <v>0</v>
      </c>
      <c r="G42" s="35">
        <f>E42*F42</f>
        <v>0</v>
      </c>
    </row>
    <row r="43" spans="1:7" ht="24.75" customHeight="1">
      <c r="A43" s="23"/>
      <c r="B43" s="37"/>
      <c r="C43" s="54" t="s">
        <v>181</v>
      </c>
      <c r="D43" s="39"/>
      <c r="E43" s="26"/>
      <c r="F43" s="27"/>
      <c r="G43" s="83"/>
    </row>
    <row r="44" spans="1:7" ht="25.5">
      <c r="A44" s="17">
        <v>17</v>
      </c>
      <c r="B44" s="77">
        <v>582611</v>
      </c>
      <c r="C44" s="84" t="s">
        <v>91</v>
      </c>
      <c r="D44" s="34" t="s">
        <v>24</v>
      </c>
      <c r="E44" s="20">
        <v>247</v>
      </c>
      <c r="F44" s="21">
        <v>0</v>
      </c>
      <c r="G44" s="35">
        <f>E44*F44</f>
        <v>0</v>
      </c>
    </row>
    <row r="45" spans="1:7" ht="14.25" customHeight="1">
      <c r="A45" s="23"/>
      <c r="B45" s="37"/>
      <c r="C45" s="38" t="s">
        <v>103</v>
      </c>
      <c r="D45" s="39"/>
      <c r="E45" s="26"/>
      <c r="F45" s="27"/>
      <c r="G45" s="83"/>
    </row>
    <row r="46" spans="1:7" ht="27" customHeight="1">
      <c r="A46" s="17">
        <v>18</v>
      </c>
      <c r="B46" s="77" t="s">
        <v>105</v>
      </c>
      <c r="C46" s="84" t="s">
        <v>104</v>
      </c>
      <c r="D46" s="34" t="s">
        <v>24</v>
      </c>
      <c r="E46" s="20">
        <v>27.6</v>
      </c>
      <c r="F46" s="21">
        <v>0</v>
      </c>
      <c r="G46" s="35">
        <f>E46*F46</f>
        <v>0</v>
      </c>
    </row>
    <row r="47" spans="1:7" ht="15.75" customHeight="1">
      <c r="A47" s="23"/>
      <c r="B47" s="37"/>
      <c r="C47" s="54" t="s">
        <v>157</v>
      </c>
      <c r="D47" s="39"/>
      <c r="E47" s="26"/>
      <c r="F47" s="27"/>
      <c r="G47" s="83"/>
    </row>
    <row r="48" spans="1:7" ht="15" customHeight="1">
      <c r="A48" s="17">
        <v>19</v>
      </c>
      <c r="B48" s="77">
        <v>58910</v>
      </c>
      <c r="C48" s="86" t="s">
        <v>30</v>
      </c>
      <c r="D48" s="34" t="s">
        <v>16</v>
      </c>
      <c r="E48" s="20">
        <v>179</v>
      </c>
      <c r="F48" s="21">
        <v>0</v>
      </c>
      <c r="G48" s="35">
        <f>E48*F48</f>
        <v>0</v>
      </c>
    </row>
    <row r="49" spans="1:7" ht="15" customHeight="1">
      <c r="A49" s="23"/>
      <c r="B49" s="37"/>
      <c r="C49" s="38" t="s">
        <v>90</v>
      </c>
      <c r="D49" s="39"/>
      <c r="E49" s="26"/>
      <c r="F49" s="27"/>
      <c r="G49" s="83"/>
    </row>
    <row r="50" spans="1:7" ht="15" customHeight="1">
      <c r="A50" s="87"/>
      <c r="B50" s="88"/>
      <c r="C50" s="89" t="s">
        <v>31</v>
      </c>
      <c r="D50" s="90"/>
      <c r="E50" s="91"/>
      <c r="F50" s="92"/>
      <c r="G50" s="93">
        <f>SUM(G38:G49)</f>
        <v>0</v>
      </c>
    </row>
    <row r="51" spans="1:7" ht="15" customHeight="1">
      <c r="A51" s="32"/>
      <c r="B51" s="77"/>
      <c r="C51" s="78" t="s">
        <v>32</v>
      </c>
      <c r="D51" s="79"/>
      <c r="E51" s="80"/>
      <c r="F51" s="21"/>
      <c r="G51" s="81"/>
    </row>
    <row r="52" spans="1:7" ht="15" customHeight="1">
      <c r="A52" s="17">
        <v>20</v>
      </c>
      <c r="B52" s="77">
        <v>89922</v>
      </c>
      <c r="C52" s="82" t="s">
        <v>159</v>
      </c>
      <c r="D52" s="34" t="s">
        <v>22</v>
      </c>
      <c r="E52" s="20">
        <v>2</v>
      </c>
      <c r="F52" s="21">
        <v>0</v>
      </c>
      <c r="G52" s="35">
        <f>E52*F52</f>
        <v>0</v>
      </c>
    </row>
    <row r="53" spans="1:7" ht="15" customHeight="1">
      <c r="A53" s="23"/>
      <c r="B53" s="37"/>
      <c r="C53" s="38" t="s">
        <v>160</v>
      </c>
      <c r="D53" s="39"/>
      <c r="E53" s="26"/>
      <c r="F53" s="27"/>
      <c r="G53" s="83"/>
    </row>
    <row r="54" spans="1:7" ht="15" customHeight="1">
      <c r="A54" s="17">
        <v>21</v>
      </c>
      <c r="B54" s="77">
        <v>89921</v>
      </c>
      <c r="C54" s="82" t="s">
        <v>158</v>
      </c>
      <c r="D54" s="34" t="s">
        <v>22</v>
      </c>
      <c r="E54" s="20">
        <v>2</v>
      </c>
      <c r="F54" s="21">
        <v>0</v>
      </c>
      <c r="G54" s="35">
        <f>E54*F54</f>
        <v>0</v>
      </c>
    </row>
    <row r="55" spans="1:7" ht="15" customHeight="1">
      <c r="A55" s="23"/>
      <c r="B55" s="37"/>
      <c r="C55" s="38" t="s">
        <v>102</v>
      </c>
      <c r="D55" s="39"/>
      <c r="E55" s="26"/>
      <c r="F55" s="27"/>
      <c r="G55" s="83"/>
    </row>
    <row r="56" spans="1:7" ht="15" customHeight="1">
      <c r="A56" s="41"/>
      <c r="B56" s="42"/>
      <c r="C56" s="73" t="s">
        <v>33</v>
      </c>
      <c r="D56" s="74"/>
      <c r="E56" s="75"/>
      <c r="F56" s="66"/>
      <c r="G56" s="76">
        <f>SUM(G52:G55)</f>
        <v>0</v>
      </c>
    </row>
    <row r="57" spans="1:7" ht="18.75" customHeight="1">
      <c r="A57" s="10"/>
      <c r="B57" s="11"/>
      <c r="C57" s="94" t="s">
        <v>34</v>
      </c>
      <c r="D57" s="95"/>
      <c r="E57" s="96"/>
      <c r="F57" s="97"/>
      <c r="G57" s="98"/>
    </row>
    <row r="58" spans="1:7" s="102" customFormat="1" ht="25.5">
      <c r="A58" s="32">
        <v>22</v>
      </c>
      <c r="B58" s="77">
        <v>914131</v>
      </c>
      <c r="C58" s="99" t="s">
        <v>167</v>
      </c>
      <c r="D58" s="50" t="s">
        <v>22</v>
      </c>
      <c r="E58" s="17">
        <v>4</v>
      </c>
      <c r="F58" s="100">
        <v>0</v>
      </c>
      <c r="G58" s="101">
        <f>E58*F58</f>
        <v>0</v>
      </c>
    </row>
    <row r="59" spans="1:7" s="102" customFormat="1" ht="12.75">
      <c r="A59" s="36"/>
      <c r="B59" s="37"/>
      <c r="C59" s="38" t="s">
        <v>166</v>
      </c>
      <c r="D59" s="103"/>
      <c r="E59" s="36"/>
      <c r="F59" s="104"/>
      <c r="G59" s="105"/>
    </row>
    <row r="60" spans="1:7" ht="27.75" customHeight="1">
      <c r="A60" s="32">
        <v>23</v>
      </c>
      <c r="B60" s="77">
        <v>914133</v>
      </c>
      <c r="C60" s="106" t="s">
        <v>168</v>
      </c>
      <c r="D60" s="34" t="s">
        <v>22</v>
      </c>
      <c r="E60" s="20">
        <v>3</v>
      </c>
      <c r="F60" s="21">
        <v>0</v>
      </c>
      <c r="G60" s="35">
        <f>E60*F60</f>
        <v>0</v>
      </c>
    </row>
    <row r="61" spans="1:7" ht="12.75">
      <c r="A61" s="36"/>
      <c r="B61" s="37"/>
      <c r="C61" s="38" t="s">
        <v>188</v>
      </c>
      <c r="D61" s="39"/>
      <c r="E61" s="26"/>
      <c r="F61" s="27"/>
      <c r="G61" s="83"/>
    </row>
    <row r="62" spans="1:7" ht="25.5" customHeight="1">
      <c r="A62" s="32">
        <v>24</v>
      </c>
      <c r="B62" s="77">
        <v>915221</v>
      </c>
      <c r="C62" s="106" t="s">
        <v>169</v>
      </c>
      <c r="D62" s="34" t="s">
        <v>24</v>
      </c>
      <c r="E62" s="20">
        <v>167.5</v>
      </c>
      <c r="F62" s="21">
        <v>0</v>
      </c>
      <c r="G62" s="35">
        <f>E62*F62</f>
        <v>0</v>
      </c>
    </row>
    <row r="63" spans="1:7" ht="24" customHeight="1">
      <c r="A63" s="36"/>
      <c r="B63" s="37"/>
      <c r="C63" s="54" t="s">
        <v>186</v>
      </c>
      <c r="D63" s="39"/>
      <c r="E63" s="26"/>
      <c r="F63" s="27"/>
      <c r="G63" s="83"/>
    </row>
    <row r="64" spans="1:7" ht="26.25" customHeight="1">
      <c r="A64" s="32">
        <v>25</v>
      </c>
      <c r="B64" s="77">
        <v>915222</v>
      </c>
      <c r="C64" s="106" t="s">
        <v>170</v>
      </c>
      <c r="D64" s="34" t="s">
        <v>24</v>
      </c>
      <c r="E64" s="20">
        <v>104</v>
      </c>
      <c r="F64" s="21">
        <v>0</v>
      </c>
      <c r="G64" s="35">
        <f>E64*F64</f>
        <v>0</v>
      </c>
    </row>
    <row r="65" spans="1:7" ht="15" customHeight="1">
      <c r="A65" s="36"/>
      <c r="B65" s="37"/>
      <c r="C65" s="54" t="s">
        <v>189</v>
      </c>
      <c r="D65" s="39"/>
      <c r="E65" s="26"/>
      <c r="F65" s="27"/>
      <c r="G65" s="83"/>
    </row>
    <row r="66" spans="1:7" ht="15" customHeight="1">
      <c r="A66" s="32">
        <v>26</v>
      </c>
      <c r="B66" s="77">
        <v>91722</v>
      </c>
      <c r="C66" s="107" t="s">
        <v>86</v>
      </c>
      <c r="D66" s="34" t="s">
        <v>16</v>
      </c>
      <c r="E66" s="20">
        <v>143</v>
      </c>
      <c r="F66" s="21">
        <v>0</v>
      </c>
      <c r="G66" s="35">
        <f>E66*F66</f>
        <v>0</v>
      </c>
    </row>
    <row r="67" spans="1:7" ht="15" customHeight="1">
      <c r="A67" s="36"/>
      <c r="B67" s="37"/>
      <c r="C67" s="38" t="s">
        <v>164</v>
      </c>
      <c r="D67" s="39"/>
      <c r="E67" s="26"/>
      <c r="F67" s="27"/>
      <c r="G67" s="83"/>
    </row>
    <row r="68" spans="1:7" ht="15" customHeight="1">
      <c r="A68" s="32">
        <v>27</v>
      </c>
      <c r="B68" s="77">
        <v>91721</v>
      </c>
      <c r="C68" s="107" t="s">
        <v>88</v>
      </c>
      <c r="D68" s="34" t="s">
        <v>16</v>
      </c>
      <c r="E68" s="20">
        <v>138</v>
      </c>
      <c r="F68" s="21">
        <v>0</v>
      </c>
      <c r="G68" s="35">
        <f>E68*F68</f>
        <v>0</v>
      </c>
    </row>
    <row r="69" spans="1:7" ht="15" customHeight="1">
      <c r="A69" s="36"/>
      <c r="B69" s="37"/>
      <c r="C69" s="38" t="s">
        <v>165</v>
      </c>
      <c r="D69" s="39"/>
      <c r="E69" s="26"/>
      <c r="F69" s="27"/>
      <c r="G69" s="83"/>
    </row>
    <row r="70" spans="1:7" ht="15" customHeight="1">
      <c r="A70" s="32">
        <v>28</v>
      </c>
      <c r="B70" s="77">
        <v>919113</v>
      </c>
      <c r="C70" s="107" t="s">
        <v>87</v>
      </c>
      <c r="D70" s="34" t="s">
        <v>16</v>
      </c>
      <c r="E70" s="20">
        <v>36</v>
      </c>
      <c r="F70" s="21">
        <v>0</v>
      </c>
      <c r="G70" s="35">
        <f>E70*F70</f>
        <v>0</v>
      </c>
    </row>
    <row r="71" spans="1:7" ht="15" customHeight="1">
      <c r="A71" s="36"/>
      <c r="B71" s="37"/>
      <c r="C71" s="38" t="s">
        <v>187</v>
      </c>
      <c r="D71" s="39"/>
      <c r="E71" s="26"/>
      <c r="F71" s="27"/>
      <c r="G71" s="83"/>
    </row>
    <row r="72" spans="1:7" ht="15" customHeight="1">
      <c r="A72" s="17">
        <v>29</v>
      </c>
      <c r="B72" s="77" t="s">
        <v>43</v>
      </c>
      <c r="C72" s="84" t="s">
        <v>161</v>
      </c>
      <c r="D72" s="34" t="s">
        <v>163</v>
      </c>
      <c r="E72" s="20">
        <v>546</v>
      </c>
      <c r="F72" s="21">
        <v>0</v>
      </c>
      <c r="G72" s="35">
        <f>E72*F72</f>
        <v>0</v>
      </c>
    </row>
    <row r="73" spans="1:7" ht="15.75" customHeight="1">
      <c r="A73" s="23"/>
      <c r="B73" s="37"/>
      <c r="C73" s="54" t="s">
        <v>162</v>
      </c>
      <c r="D73" s="39"/>
      <c r="E73" s="26"/>
      <c r="F73" s="27"/>
      <c r="G73" s="83"/>
    </row>
    <row r="74" spans="1:7" ht="15" customHeight="1">
      <c r="A74" s="91"/>
      <c r="B74" s="108"/>
      <c r="C74" s="109" t="s">
        <v>35</v>
      </c>
      <c r="D74" s="91"/>
      <c r="E74" s="91"/>
      <c r="F74" s="91"/>
      <c r="G74" s="93">
        <f>SUM(G58:G73)</f>
        <v>0</v>
      </c>
    </row>
    <row r="75" spans="3:7" ht="15" customHeight="1">
      <c r="C75" s="110"/>
      <c r="D75" s="1"/>
      <c r="E75" s="1"/>
      <c r="F75" s="1"/>
      <c r="G75" s="111"/>
    </row>
    <row r="76" spans="1:7" ht="15" customHeight="1">
      <c r="A76" s="112"/>
      <c r="B76" s="113"/>
      <c r="C76" s="114"/>
      <c r="D76" s="112"/>
      <c r="E76" s="113"/>
      <c r="F76" s="115"/>
      <c r="G76" s="116"/>
    </row>
    <row r="77" spans="1:7" ht="15" customHeight="1">
      <c r="A77" s="117"/>
      <c r="B77" s="118"/>
      <c r="C77" s="119" t="s">
        <v>36</v>
      </c>
      <c r="D77" s="117"/>
      <c r="E77" s="118"/>
      <c r="F77" s="120"/>
      <c r="G77" s="121">
        <f>G32+G50+G56+G74+G36</f>
        <v>0</v>
      </c>
    </row>
    <row r="78" spans="3:7" ht="12.75">
      <c r="C78" s="122"/>
      <c r="D78" s="1"/>
      <c r="F78" s="1"/>
      <c r="G78" s="123"/>
    </row>
    <row r="79" spans="3:7" ht="12.75">
      <c r="C79" s="122"/>
      <c r="D79" s="1"/>
      <c r="F79" s="1"/>
      <c r="G79" s="123"/>
    </row>
    <row r="80" spans="3:7" ht="12.75">
      <c r="C80" s="110"/>
      <c r="D80" s="1"/>
      <c r="E80" s="1"/>
      <c r="F80" s="1"/>
      <c r="G80" s="111"/>
    </row>
    <row r="81" spans="3:7" ht="12.75">
      <c r="C81" s="110"/>
      <c r="D81" s="1"/>
      <c r="F81" s="1"/>
      <c r="G81" s="111"/>
    </row>
    <row r="82" spans="3:6" ht="12.75">
      <c r="C82" s="110"/>
      <c r="D82" s="1"/>
      <c r="F82" s="1"/>
    </row>
    <row r="83" spans="3:6" ht="12.75">
      <c r="C83" s="110"/>
      <c r="D83" s="1"/>
      <c r="F83" s="1"/>
    </row>
    <row r="84" spans="3:4" ht="12.75">
      <c r="C84" s="110"/>
      <c r="D84" s="1"/>
    </row>
    <row r="85" spans="3:4" ht="12.75">
      <c r="C85" s="110"/>
      <c r="D85" s="1"/>
    </row>
    <row r="86" spans="3:4" ht="12.75">
      <c r="C86" s="110"/>
      <c r="D86" s="1"/>
    </row>
    <row r="87" ht="12.75">
      <c r="C87" s="110"/>
    </row>
    <row r="88" ht="12.75">
      <c r="C88" s="110"/>
    </row>
    <row r="89" spans="1:3" ht="12.75">
      <c r="A89"/>
      <c r="C89" s="110"/>
    </row>
    <row r="90" spans="1:3" ht="12.75">
      <c r="A90"/>
      <c r="C90" s="110"/>
    </row>
    <row r="91" spans="1:3" ht="12.75">
      <c r="A91"/>
      <c r="C91" s="110"/>
    </row>
    <row r="92" spans="1:3" ht="12.75">
      <c r="A92"/>
      <c r="C92" s="110"/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" sqref="A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7" t="str">
        <f>REKAPITULACE!B4</f>
        <v>Přechody pro chodce na silnici I/39 v Českém Krumlově – u Sportovní haly</v>
      </c>
      <c r="D1" s="127"/>
      <c r="F1" s="127"/>
      <c r="G1" s="128"/>
      <c r="H1" s="129"/>
      <c r="I1" s="130"/>
    </row>
    <row r="2" spans="1:9" ht="12.75">
      <c r="A2" t="s">
        <v>3</v>
      </c>
      <c r="B2" s="7" t="str">
        <f>REKAPITULACE!B23</f>
        <v>Osvětlení přechodu pro chodce</v>
      </c>
      <c r="D2" s="7"/>
      <c r="F2" s="7"/>
      <c r="G2" s="131"/>
      <c r="H2" s="131"/>
      <c r="I2" s="131"/>
    </row>
    <row r="3" spans="2:9" ht="12.75">
      <c r="B3" s="7"/>
      <c r="D3" s="7"/>
      <c r="F3" s="7"/>
      <c r="G3" s="132" t="s">
        <v>47</v>
      </c>
      <c r="H3" s="133">
        <v>1</v>
      </c>
      <c r="I3" s="134" t="s">
        <v>48</v>
      </c>
    </row>
    <row r="4" spans="2:9" ht="12.75">
      <c r="B4" s="7"/>
      <c r="D4" s="7"/>
      <c r="F4" s="7"/>
      <c r="G4" s="135"/>
      <c r="H4" s="136"/>
      <c r="I4" s="137" t="s">
        <v>114</v>
      </c>
    </row>
    <row r="5" spans="1:9" ht="12.75">
      <c r="A5" s="138"/>
      <c r="B5" s="138"/>
      <c r="C5" s="138"/>
      <c r="D5" s="138"/>
      <c r="E5" s="139"/>
      <c r="F5" s="130"/>
      <c r="G5" s="139"/>
      <c r="H5" s="139"/>
      <c r="I5" s="139"/>
    </row>
    <row r="6" spans="1:9" ht="12.75">
      <c r="A6" s="138"/>
      <c r="B6" s="140" t="s">
        <v>49</v>
      </c>
      <c r="C6" s="140"/>
      <c r="D6" s="140" t="str">
        <f>B2</f>
        <v>Osvětlení přechodu pro chodce</v>
      </c>
      <c r="E6" s="141"/>
      <c r="F6" s="142"/>
      <c r="G6" s="141"/>
      <c r="H6" s="141"/>
      <c r="I6" s="141"/>
    </row>
    <row r="7" spans="1:9" ht="12.75">
      <c r="A7" s="138"/>
      <c r="B7" s="140"/>
      <c r="C7" s="140"/>
      <c r="D7" s="140"/>
      <c r="E7" s="141"/>
      <c r="F7" s="142"/>
      <c r="G7" s="141"/>
      <c r="H7" s="141"/>
      <c r="I7" s="141"/>
    </row>
    <row r="8" spans="1:9" ht="12.75">
      <c r="A8" s="138"/>
      <c r="B8" s="140" t="s">
        <v>50</v>
      </c>
      <c r="C8" s="140"/>
      <c r="D8" s="143">
        <v>828</v>
      </c>
      <c r="E8" s="140" t="s">
        <v>107</v>
      </c>
      <c r="F8" s="140"/>
      <c r="G8" s="141"/>
      <c r="H8" s="141"/>
      <c r="I8" s="141"/>
    </row>
    <row r="9" spans="1:9" ht="12.75">
      <c r="A9" s="138"/>
      <c r="B9" s="140"/>
      <c r="C9" s="140"/>
      <c r="D9" s="143" t="s">
        <v>108</v>
      </c>
      <c r="E9" s="140" t="s">
        <v>109</v>
      </c>
      <c r="F9" s="140"/>
      <c r="G9" s="141"/>
      <c r="H9" s="141"/>
      <c r="I9" s="141"/>
    </row>
    <row r="10" spans="1:9" ht="12.75">
      <c r="A10" s="138"/>
      <c r="B10" s="140"/>
      <c r="C10" s="140"/>
      <c r="D10" s="143" t="s">
        <v>110</v>
      </c>
      <c r="E10" s="140" t="s">
        <v>111</v>
      </c>
      <c r="F10" s="140"/>
      <c r="G10" s="141"/>
      <c r="H10" s="141"/>
      <c r="I10" s="141"/>
    </row>
    <row r="11" spans="1:9" ht="12.75">
      <c r="A11" s="138"/>
      <c r="B11" s="140"/>
      <c r="C11" s="140"/>
      <c r="D11" s="143"/>
      <c r="E11" s="140"/>
      <c r="F11" s="140"/>
      <c r="G11" s="141"/>
      <c r="H11" s="141"/>
      <c r="I11" s="141"/>
    </row>
    <row r="12" spans="1:9" ht="12.75">
      <c r="A12" s="138"/>
      <c r="B12" s="140"/>
      <c r="C12" s="140"/>
      <c r="D12" s="143" t="s">
        <v>112</v>
      </c>
      <c r="E12" s="165" t="s">
        <v>113</v>
      </c>
      <c r="F12" s="140"/>
      <c r="G12" s="141"/>
      <c r="H12" s="141"/>
      <c r="I12" s="141"/>
    </row>
    <row r="13" spans="1:9" ht="12.75">
      <c r="A13" s="138"/>
      <c r="B13" s="140"/>
      <c r="C13" s="140"/>
      <c r="D13" s="143"/>
      <c r="E13" s="140"/>
      <c r="F13" s="140"/>
      <c r="G13" s="141"/>
      <c r="H13" s="141"/>
      <c r="I13" s="141"/>
    </row>
    <row r="14" spans="1:9" ht="12.75">
      <c r="A14" s="138"/>
      <c r="B14" s="140"/>
      <c r="C14" s="140"/>
      <c r="D14" s="143" t="s">
        <v>114</v>
      </c>
      <c r="E14" s="140" t="s">
        <v>53</v>
      </c>
      <c r="F14" s="140"/>
      <c r="G14" s="141"/>
      <c r="H14" s="141"/>
      <c r="I14" s="141"/>
    </row>
    <row r="15" spans="1:9" ht="12.75">
      <c r="A15" s="138"/>
      <c r="B15" s="140"/>
      <c r="C15" s="140"/>
      <c r="D15" s="140"/>
      <c r="E15" s="141"/>
      <c r="F15" s="142"/>
      <c r="G15" s="141"/>
      <c r="H15" s="141"/>
      <c r="I15" s="141"/>
    </row>
    <row r="16" spans="1:9" ht="12.75">
      <c r="A16" s="138"/>
      <c r="B16" s="140"/>
      <c r="C16" s="140"/>
      <c r="D16" s="143"/>
      <c r="E16" s="141"/>
      <c r="F16" s="142"/>
      <c r="G16" s="141"/>
      <c r="H16" s="141"/>
      <c r="I16" s="141"/>
    </row>
    <row r="17" spans="1:9" ht="12.75">
      <c r="A17" s="138"/>
      <c r="B17" s="138"/>
      <c r="C17" s="138"/>
      <c r="D17" s="138"/>
      <c r="E17" s="139"/>
      <c r="F17" s="130"/>
      <c r="G17" s="139"/>
      <c r="H17" s="139"/>
      <c r="I17" s="139"/>
    </row>
    <row r="18" spans="1:9" ht="12.75">
      <c r="A18" s="138"/>
      <c r="B18" s="138"/>
      <c r="C18" s="138"/>
      <c r="D18" s="138"/>
      <c r="E18" s="139"/>
      <c r="F18" s="130"/>
      <c r="G18" s="139"/>
      <c r="H18" s="139"/>
      <c r="I18" s="139"/>
    </row>
    <row r="19" spans="1:9" ht="18">
      <c r="A19" s="144" t="s">
        <v>54</v>
      </c>
      <c r="B19" s="145"/>
      <c r="C19" s="145"/>
      <c r="D19" s="145"/>
      <c r="E19" s="146"/>
      <c r="F19" s="147"/>
      <c r="G19" s="147"/>
      <c r="H19" s="147"/>
      <c r="I19" s="147"/>
    </row>
    <row r="20" spans="1:9" ht="13.5" thickBot="1">
      <c r="A20" s="138"/>
      <c r="B20" s="138"/>
      <c r="C20" s="138"/>
      <c r="D20" s="138"/>
      <c r="E20" s="148"/>
      <c r="F20" s="148"/>
      <c r="G20" s="148"/>
      <c r="H20" s="148"/>
      <c r="I20" s="148"/>
    </row>
    <row r="21" spans="1:9" ht="12.75">
      <c r="A21" s="149" t="s">
        <v>55</v>
      </c>
      <c r="B21" s="150"/>
      <c r="C21" s="151"/>
      <c r="D21" s="151"/>
      <c r="E21" s="152"/>
      <c r="F21" s="153" t="s">
        <v>56</v>
      </c>
      <c r="G21" s="153"/>
      <c r="H21" s="153"/>
      <c r="I21" s="154" t="s">
        <v>10</v>
      </c>
    </row>
    <row r="22" spans="1:9" ht="12.75">
      <c r="A22" s="184" t="str">
        <f>'S.O. 401_POL'!C7</f>
        <v>HSV - Materiál – dodávka</v>
      </c>
      <c r="B22" s="185"/>
      <c r="C22" s="185"/>
      <c r="D22" s="185"/>
      <c r="E22" s="186"/>
      <c r="F22" s="155" t="s">
        <v>82</v>
      </c>
      <c r="G22" s="155"/>
      <c r="H22" s="155"/>
      <c r="I22" s="156">
        <f>'S.O. 401_POL'!G24</f>
        <v>0</v>
      </c>
    </row>
    <row r="23" spans="1:9" ht="12.75">
      <c r="A23" s="184" t="str">
        <f>'S.O. 401_POL'!C25</f>
        <v>HSV - Zemní práce</v>
      </c>
      <c r="B23" s="185"/>
      <c r="C23" s="185"/>
      <c r="D23" s="185"/>
      <c r="E23" s="186"/>
      <c r="F23" s="155" t="s">
        <v>82</v>
      </c>
      <c r="G23" s="155"/>
      <c r="H23" s="155"/>
      <c r="I23" s="156">
        <f>'S.O. 401_POL'!G34</f>
        <v>0</v>
      </c>
    </row>
    <row r="24" spans="1:9" ht="12.75">
      <c r="A24" s="184" t="str">
        <f>'S.O. 401_POL'!C35</f>
        <v>VRN - Ostatní</v>
      </c>
      <c r="B24" s="185"/>
      <c r="C24" s="185"/>
      <c r="D24" s="185"/>
      <c r="E24" s="186"/>
      <c r="F24" s="155" t="s">
        <v>82</v>
      </c>
      <c r="G24" s="155"/>
      <c r="H24" s="155"/>
      <c r="I24" s="156">
        <f>'S.O. 401_POL'!G42</f>
        <v>0</v>
      </c>
    </row>
    <row r="25" spans="1:9" ht="13.5" thickBot="1">
      <c r="A25" s="157"/>
      <c r="B25" s="158" t="s">
        <v>57</v>
      </c>
      <c r="C25" s="159"/>
      <c r="D25" s="159"/>
      <c r="E25" s="160"/>
      <c r="F25" s="161"/>
      <c r="G25" s="161"/>
      <c r="H25" s="161"/>
      <c r="I25" s="162">
        <f>SUM(I22:I24)</f>
        <v>0</v>
      </c>
    </row>
    <row r="28" spans="1:6" ht="12.75">
      <c r="A28" s="138" t="s">
        <v>58</v>
      </c>
      <c r="B28" s="163"/>
      <c r="C28" s="163"/>
      <c r="D28" s="164"/>
      <c r="E28" s="164"/>
      <c r="F28" s="164"/>
    </row>
    <row r="29" spans="1:6" ht="12.75">
      <c r="A29" s="138" t="s">
        <v>93</v>
      </c>
      <c r="B29" s="163"/>
      <c r="C29" s="163"/>
      <c r="D29" s="164"/>
      <c r="E29" s="164"/>
      <c r="F29" s="164"/>
    </row>
    <row r="30" spans="1:6" ht="12.75">
      <c r="A30" s="138" t="s">
        <v>60</v>
      </c>
      <c r="B30" s="163"/>
      <c r="C30" s="163"/>
      <c r="D30" s="164"/>
      <c r="E30" s="164"/>
      <c r="F30" s="164"/>
    </row>
    <row r="31" spans="1:6" ht="12.75">
      <c r="A31" s="138" t="s">
        <v>61</v>
      </c>
      <c r="B31" s="163"/>
      <c r="C31" s="163"/>
      <c r="D31" s="164"/>
      <c r="E31" s="164"/>
      <c r="F31" s="164"/>
    </row>
    <row r="32" spans="1:6" ht="12.75">
      <c r="A32" s="138" t="s">
        <v>62</v>
      </c>
      <c r="B32" s="138"/>
      <c r="C32" s="138"/>
      <c r="D32" s="164"/>
      <c r="E32" s="164"/>
      <c r="F32" s="164"/>
    </row>
    <row r="33" spans="1:6" ht="12.75">
      <c r="A33" s="138" t="s">
        <v>63</v>
      </c>
      <c r="B33" s="163"/>
      <c r="C33" s="163"/>
      <c r="D33" s="164"/>
      <c r="E33" s="164"/>
      <c r="F33" s="164"/>
    </row>
    <row r="34" spans="1:6" ht="12.75">
      <c r="A34" s="138" t="s">
        <v>64</v>
      </c>
      <c r="B34" s="138"/>
      <c r="C34" s="138"/>
      <c r="D34" s="164"/>
      <c r="E34" s="164"/>
      <c r="F34" s="164"/>
    </row>
    <row r="35" ht="12.75">
      <c r="A35" s="138" t="s">
        <v>65</v>
      </c>
    </row>
  </sheetData>
  <sheetProtection/>
  <mergeCells count="3">
    <mergeCell ref="A22:E22"/>
    <mergeCell ref="A23:E23"/>
    <mergeCell ref="A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3">
      <selection activeCell="I45" sqref="I45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1.57421875" style="0" customWidth="1"/>
    <col min="7" max="7" width="13.140625" style="0" customWidth="1"/>
  </cols>
  <sheetData>
    <row r="1" ht="18">
      <c r="C1" s="2" t="s">
        <v>0</v>
      </c>
    </row>
    <row r="2" spans="1:3" s="6" customFormat="1" ht="15">
      <c r="A2" s="3"/>
      <c r="B2" s="4" t="s">
        <v>1</v>
      </c>
      <c r="C2" s="5" t="s">
        <v>42</v>
      </c>
    </row>
    <row r="3" spans="2:3" ht="12.75">
      <c r="B3" t="s">
        <v>2</v>
      </c>
      <c r="C3" s="7" t="str">
        <f>KR_LIST_401!B1</f>
        <v>Přechody pro chodce na silnici I/39 v Českém Krumlově – u Sportovní haly</v>
      </c>
    </row>
    <row r="4" ht="12.75">
      <c r="C4" s="7" t="str">
        <f>KR_LIST_401!B2</f>
        <v>Osvětlení přechodu pro chodce</v>
      </c>
    </row>
    <row r="5" spans="1:7" ht="24.75" customHeight="1" thickBot="1">
      <c r="A5" s="187" t="s">
        <v>4</v>
      </c>
      <c r="B5" s="188" t="s">
        <v>5</v>
      </c>
      <c r="C5" s="188" t="s">
        <v>6</v>
      </c>
      <c r="D5" s="188" t="s">
        <v>7</v>
      </c>
      <c r="E5" s="187" t="s">
        <v>8</v>
      </c>
      <c r="F5" s="8" t="s">
        <v>9</v>
      </c>
      <c r="G5" s="1" t="s">
        <v>10</v>
      </c>
    </row>
    <row r="6" spans="1:7" ht="14.25" thickBot="1" thickTop="1">
      <c r="A6" s="187"/>
      <c r="B6" s="187"/>
      <c r="C6" s="187"/>
      <c r="D6" s="188"/>
      <c r="E6" s="188"/>
      <c r="F6" s="9" t="s">
        <v>11</v>
      </c>
      <c r="G6" s="9" t="s">
        <v>11</v>
      </c>
    </row>
    <row r="7" spans="1:7" ht="18.75" customHeight="1" thickTop="1">
      <c r="A7" s="10"/>
      <c r="B7" s="11"/>
      <c r="C7" s="12" t="s">
        <v>94</v>
      </c>
      <c r="D7" s="13"/>
      <c r="E7" s="14"/>
      <c r="F7" s="15"/>
      <c r="G7" s="16"/>
    </row>
    <row r="8" spans="1:7" ht="12.75">
      <c r="A8" s="17">
        <v>1</v>
      </c>
      <c r="B8" s="18"/>
      <c r="C8" s="19" t="s">
        <v>190</v>
      </c>
      <c r="D8" s="20" t="s">
        <v>22</v>
      </c>
      <c r="E8" s="21">
        <v>2</v>
      </c>
      <c r="F8" s="20">
        <v>0</v>
      </c>
      <c r="G8" s="22">
        <f>E8*F8</f>
        <v>0</v>
      </c>
    </row>
    <row r="9" spans="1:7" ht="12.75">
      <c r="A9" s="23"/>
      <c r="B9" s="24"/>
      <c r="C9" s="174" t="s">
        <v>191</v>
      </c>
      <c r="D9" s="124"/>
      <c r="E9" s="125"/>
      <c r="F9" s="124"/>
      <c r="G9" s="126"/>
    </row>
    <row r="10" spans="1:7" ht="12.75">
      <c r="A10" s="17">
        <v>2</v>
      </c>
      <c r="B10" s="18"/>
      <c r="C10" s="19" t="s">
        <v>192</v>
      </c>
      <c r="D10" s="20" t="s">
        <v>22</v>
      </c>
      <c r="E10" s="21">
        <v>2</v>
      </c>
      <c r="F10" s="20">
        <v>0</v>
      </c>
      <c r="G10" s="22">
        <f>E10*F10</f>
        <v>0</v>
      </c>
    </row>
    <row r="11" spans="1:7" ht="12.75">
      <c r="A11" s="23"/>
      <c r="B11" s="24"/>
      <c r="C11" s="175"/>
      <c r="D11" s="124"/>
      <c r="E11" s="125"/>
      <c r="F11" s="124"/>
      <c r="G11" s="126"/>
    </row>
    <row r="12" spans="1:7" ht="12.75">
      <c r="A12" s="17">
        <v>3</v>
      </c>
      <c r="B12" s="18"/>
      <c r="C12" s="19" t="s">
        <v>193</v>
      </c>
      <c r="D12" s="20" t="s">
        <v>22</v>
      </c>
      <c r="E12" s="21">
        <v>2</v>
      </c>
      <c r="F12" s="20">
        <v>0</v>
      </c>
      <c r="G12" s="22">
        <f>E12*F12</f>
        <v>0</v>
      </c>
    </row>
    <row r="13" spans="1:7" ht="12.75">
      <c r="A13" s="23"/>
      <c r="B13" s="24"/>
      <c r="C13" s="175"/>
      <c r="D13" s="124"/>
      <c r="E13" s="125"/>
      <c r="F13" s="124"/>
      <c r="G13" s="126"/>
    </row>
    <row r="14" spans="1:7" ht="12.75">
      <c r="A14" s="17">
        <v>5</v>
      </c>
      <c r="B14" s="18"/>
      <c r="C14" s="19" t="s">
        <v>115</v>
      </c>
      <c r="D14" s="20" t="s">
        <v>16</v>
      </c>
      <c r="E14" s="21">
        <v>34</v>
      </c>
      <c r="F14" s="20">
        <v>0</v>
      </c>
      <c r="G14" s="22">
        <f>E14*F14</f>
        <v>0</v>
      </c>
    </row>
    <row r="15" spans="1:7" ht="12.75">
      <c r="A15" s="23"/>
      <c r="B15" s="24"/>
      <c r="C15" s="176"/>
      <c r="D15" s="124"/>
      <c r="E15" s="125"/>
      <c r="F15" s="124"/>
      <c r="G15" s="126"/>
    </row>
    <row r="16" spans="1:7" ht="12.75">
      <c r="A16" s="17">
        <v>6</v>
      </c>
      <c r="B16" s="18"/>
      <c r="C16" s="19" t="s">
        <v>118</v>
      </c>
      <c r="D16" s="20" t="s">
        <v>16</v>
      </c>
      <c r="E16" s="21">
        <v>26</v>
      </c>
      <c r="F16" s="20">
        <v>0</v>
      </c>
      <c r="G16" s="22">
        <f>E16*F16</f>
        <v>0</v>
      </c>
    </row>
    <row r="17" spans="1:7" ht="12.75">
      <c r="A17" s="23"/>
      <c r="B17" s="24"/>
      <c r="C17" s="176"/>
      <c r="D17" s="124"/>
      <c r="E17" s="125"/>
      <c r="F17" s="124"/>
      <c r="G17" s="126"/>
    </row>
    <row r="18" spans="1:7" ht="12.75">
      <c r="A18" s="17">
        <v>7</v>
      </c>
      <c r="B18" s="18"/>
      <c r="C18" s="19" t="s">
        <v>116</v>
      </c>
      <c r="D18" s="20" t="s">
        <v>16</v>
      </c>
      <c r="E18" s="21">
        <v>34</v>
      </c>
      <c r="F18" s="20">
        <v>0</v>
      </c>
      <c r="G18" s="22">
        <f>E18*F18</f>
        <v>0</v>
      </c>
    </row>
    <row r="19" spans="1:7" ht="12.75">
      <c r="A19" s="23"/>
      <c r="B19" s="24"/>
      <c r="C19" s="176"/>
      <c r="D19" s="124"/>
      <c r="E19" s="125"/>
      <c r="F19" s="124"/>
      <c r="G19" s="126"/>
    </row>
    <row r="20" spans="1:7" ht="12.75">
      <c r="A20" s="17">
        <v>8</v>
      </c>
      <c r="B20" s="18"/>
      <c r="C20" s="19" t="s">
        <v>117</v>
      </c>
      <c r="D20" s="20" t="s">
        <v>16</v>
      </c>
      <c r="E20" s="21">
        <v>26</v>
      </c>
      <c r="F20" s="20">
        <v>0</v>
      </c>
      <c r="G20" s="22">
        <f>E20*F20</f>
        <v>0</v>
      </c>
    </row>
    <row r="21" spans="1:7" ht="12.75">
      <c r="A21" s="23"/>
      <c r="B21" s="24"/>
      <c r="C21" s="176"/>
      <c r="D21" s="124"/>
      <c r="E21" s="125"/>
      <c r="F21" s="124"/>
      <c r="G21" s="126"/>
    </row>
    <row r="22" spans="1:7" ht="12.75">
      <c r="A22" s="17">
        <v>9</v>
      </c>
      <c r="B22" s="18"/>
      <c r="C22" s="19" t="s">
        <v>119</v>
      </c>
      <c r="D22" s="20" t="s">
        <v>16</v>
      </c>
      <c r="E22" s="21">
        <v>4</v>
      </c>
      <c r="F22" s="20">
        <v>0</v>
      </c>
      <c r="G22" s="22">
        <f>E22*F22</f>
        <v>0</v>
      </c>
    </row>
    <row r="23" spans="1:7" ht="12.75">
      <c r="A23" s="23"/>
      <c r="B23" s="24"/>
      <c r="C23" s="176"/>
      <c r="D23" s="124"/>
      <c r="E23" s="125"/>
      <c r="F23" s="124"/>
      <c r="G23" s="126"/>
    </row>
    <row r="24" spans="1:7" ht="12.75">
      <c r="A24" s="41"/>
      <c r="B24" s="42"/>
      <c r="C24" s="43" t="s">
        <v>95</v>
      </c>
      <c r="D24" s="44"/>
      <c r="E24" s="45"/>
      <c r="F24" s="46"/>
      <c r="G24" s="47">
        <f>SUM(G8:G22)</f>
        <v>0</v>
      </c>
    </row>
    <row r="25" spans="1:7" ht="18.75" customHeight="1">
      <c r="A25" s="10"/>
      <c r="B25" s="11"/>
      <c r="C25" s="12" t="s">
        <v>124</v>
      </c>
      <c r="D25" s="13"/>
      <c r="E25" s="14"/>
      <c r="F25" s="15"/>
      <c r="G25" s="48"/>
    </row>
    <row r="26" spans="1:7" ht="12.75">
      <c r="A26" s="17">
        <v>10</v>
      </c>
      <c r="B26" s="77"/>
      <c r="C26" s="82" t="s">
        <v>121</v>
      </c>
      <c r="D26" s="34" t="s">
        <v>16</v>
      </c>
      <c r="E26" s="20">
        <v>26</v>
      </c>
      <c r="F26" s="21">
        <v>0</v>
      </c>
      <c r="G26" s="35">
        <f>E26*F26</f>
        <v>0</v>
      </c>
    </row>
    <row r="27" spans="1:7" ht="12.75">
      <c r="A27" s="23"/>
      <c r="B27" s="37"/>
      <c r="C27" s="38" t="s">
        <v>122</v>
      </c>
      <c r="D27" s="39"/>
      <c r="E27" s="26"/>
      <c r="F27" s="27"/>
      <c r="G27" s="83"/>
    </row>
    <row r="28" spans="1:7" ht="15.75" customHeight="1">
      <c r="A28" s="17">
        <v>11</v>
      </c>
      <c r="B28" s="77"/>
      <c r="C28" s="82" t="s">
        <v>120</v>
      </c>
      <c r="D28" s="34" t="s">
        <v>25</v>
      </c>
      <c r="E28" s="20">
        <v>2</v>
      </c>
      <c r="F28" s="21">
        <v>0</v>
      </c>
      <c r="G28" s="35">
        <f>E28*F28</f>
        <v>0</v>
      </c>
    </row>
    <row r="29" spans="1:7" ht="12.75" customHeight="1">
      <c r="A29" s="23"/>
      <c r="B29" s="37"/>
      <c r="C29" s="38" t="s">
        <v>133</v>
      </c>
      <c r="D29" s="39"/>
      <c r="E29" s="26"/>
      <c r="F29" s="27"/>
      <c r="G29" s="83"/>
    </row>
    <row r="30" spans="1:7" ht="12.75" customHeight="1">
      <c r="A30" s="17">
        <v>12</v>
      </c>
      <c r="B30" s="77"/>
      <c r="C30" s="84" t="s">
        <v>123</v>
      </c>
      <c r="D30" s="74" t="s">
        <v>25</v>
      </c>
      <c r="E30" s="75">
        <v>1.8</v>
      </c>
      <c r="F30" s="1">
        <v>0</v>
      </c>
      <c r="G30" s="85">
        <f>E30*F30</f>
        <v>0</v>
      </c>
    </row>
    <row r="31" spans="1:7" ht="12.75" customHeight="1">
      <c r="A31" s="23"/>
      <c r="B31" s="37"/>
      <c r="C31" s="38"/>
      <c r="D31" s="39"/>
      <c r="E31" s="26"/>
      <c r="F31" s="27"/>
      <c r="G31" s="83"/>
    </row>
    <row r="32" spans="1:7" ht="12.75" customHeight="1">
      <c r="A32" s="17">
        <v>13</v>
      </c>
      <c r="B32" s="77"/>
      <c r="C32" s="84" t="s">
        <v>125</v>
      </c>
      <c r="D32" s="74" t="s">
        <v>16</v>
      </c>
      <c r="E32" s="75">
        <v>10</v>
      </c>
      <c r="F32" s="1">
        <v>0</v>
      </c>
      <c r="G32" s="85">
        <f>E32*F32</f>
        <v>0</v>
      </c>
    </row>
    <row r="33" spans="1:7" ht="12.75" customHeight="1">
      <c r="A33" s="23"/>
      <c r="B33" s="37"/>
      <c r="C33" s="38" t="s">
        <v>126</v>
      </c>
      <c r="D33" s="39"/>
      <c r="E33" s="26"/>
      <c r="F33" s="27"/>
      <c r="G33" s="83"/>
    </row>
    <row r="34" spans="1:7" ht="15.75" customHeight="1">
      <c r="A34" s="87"/>
      <c r="B34" s="88"/>
      <c r="C34" s="89" t="s">
        <v>96</v>
      </c>
      <c r="D34" s="90"/>
      <c r="E34" s="91"/>
      <c r="F34" s="92"/>
      <c r="G34" s="93">
        <f>SUM(G26:G33)</f>
        <v>0</v>
      </c>
    </row>
    <row r="35" spans="1:7" ht="18.75" customHeight="1">
      <c r="A35" s="10"/>
      <c r="B35" s="11"/>
      <c r="C35" s="12" t="s">
        <v>130</v>
      </c>
      <c r="D35" s="13"/>
      <c r="E35" s="14"/>
      <c r="F35" s="15"/>
      <c r="G35" s="48"/>
    </row>
    <row r="36" spans="1:7" ht="12.75">
      <c r="A36" s="17">
        <v>14</v>
      </c>
      <c r="B36" s="77"/>
      <c r="C36" s="82" t="s">
        <v>128</v>
      </c>
      <c r="D36" s="34" t="s">
        <v>14</v>
      </c>
      <c r="E36" s="20">
        <v>1</v>
      </c>
      <c r="F36" s="21">
        <v>0</v>
      </c>
      <c r="G36" s="35">
        <f>E36*F36</f>
        <v>0</v>
      </c>
    </row>
    <row r="37" spans="1:7" ht="12.75">
      <c r="A37" s="23"/>
      <c r="B37" s="37"/>
      <c r="C37" s="38"/>
      <c r="D37" s="39"/>
      <c r="E37" s="26"/>
      <c r="F37" s="27"/>
      <c r="G37" s="83"/>
    </row>
    <row r="38" spans="1:7" ht="12.75">
      <c r="A38" s="17">
        <v>15</v>
      </c>
      <c r="B38" s="77"/>
      <c r="C38" s="82" t="s">
        <v>129</v>
      </c>
      <c r="D38" s="34" t="s">
        <v>16</v>
      </c>
      <c r="E38" s="20">
        <v>30</v>
      </c>
      <c r="F38" s="21">
        <v>0</v>
      </c>
      <c r="G38" s="35">
        <f>E38*F38</f>
        <v>0</v>
      </c>
    </row>
    <row r="39" spans="1:7" ht="12.75">
      <c r="A39" s="23"/>
      <c r="B39" s="37"/>
      <c r="C39" s="38"/>
      <c r="D39" s="39"/>
      <c r="E39" s="26"/>
      <c r="F39" s="27"/>
      <c r="G39" s="83"/>
    </row>
    <row r="40" spans="1:7" ht="12.75">
      <c r="A40" s="17">
        <v>16</v>
      </c>
      <c r="B40" s="77"/>
      <c r="C40" s="84" t="s">
        <v>131</v>
      </c>
      <c r="D40" s="74" t="s">
        <v>14</v>
      </c>
      <c r="E40" s="75">
        <v>1</v>
      </c>
      <c r="F40" s="1">
        <v>0</v>
      </c>
      <c r="G40" s="85">
        <f>E40*F40</f>
        <v>0</v>
      </c>
    </row>
    <row r="41" spans="1:7" ht="12.75">
      <c r="A41" s="23"/>
      <c r="B41" s="37"/>
      <c r="C41" s="38"/>
      <c r="D41" s="39"/>
      <c r="E41" s="26"/>
      <c r="F41" s="27"/>
      <c r="G41" s="83"/>
    </row>
    <row r="42" spans="1:7" ht="15" customHeight="1">
      <c r="A42" s="87"/>
      <c r="B42" s="88"/>
      <c r="C42" s="89" t="s">
        <v>127</v>
      </c>
      <c r="D42" s="90"/>
      <c r="E42" s="91"/>
      <c r="F42" s="92"/>
      <c r="G42" s="93">
        <f>SUM(G36:G41)</f>
        <v>0</v>
      </c>
    </row>
    <row r="43" spans="1:7" ht="12.75">
      <c r="A43" s="112"/>
      <c r="B43" s="113"/>
      <c r="C43" s="114"/>
      <c r="D43" s="112"/>
      <c r="E43" s="113"/>
      <c r="F43" s="115"/>
      <c r="G43" s="116"/>
    </row>
    <row r="44" spans="1:7" ht="12.75">
      <c r="A44" s="117"/>
      <c r="B44" s="118"/>
      <c r="C44" s="119" t="s">
        <v>36</v>
      </c>
      <c r="D44" s="117"/>
      <c r="E44" s="118"/>
      <c r="F44" s="120"/>
      <c r="G44" s="121">
        <f>G24+G34+G42</f>
        <v>0</v>
      </c>
    </row>
    <row r="45" spans="3:7" ht="12.75">
      <c r="C45" s="122"/>
      <c r="D45" s="1"/>
      <c r="F45" s="1"/>
      <c r="G45" s="123"/>
    </row>
    <row r="46" spans="3:7" ht="12.75">
      <c r="C46" s="122"/>
      <c r="D46" s="1"/>
      <c r="F46" s="1"/>
      <c r="G46" s="123"/>
    </row>
    <row r="47" spans="3:7" ht="12.75">
      <c r="C47" s="110"/>
      <c r="D47" s="1"/>
      <c r="E47" s="1"/>
      <c r="F47" s="1"/>
      <c r="G47" s="111"/>
    </row>
    <row r="48" spans="3:7" ht="12.75">
      <c r="C48" s="110"/>
      <c r="D48" s="1"/>
      <c r="F48" s="1"/>
      <c r="G48" s="111"/>
    </row>
    <row r="49" spans="3:6" ht="12.75">
      <c r="C49" s="110"/>
      <c r="D49" s="1"/>
      <c r="F49" s="1"/>
    </row>
    <row r="50" spans="3:6" ht="12.75">
      <c r="C50" s="110"/>
      <c r="D50" s="1"/>
      <c r="F50" s="1"/>
    </row>
    <row r="51" spans="3:4" ht="12.75">
      <c r="C51" s="110"/>
      <c r="D51" s="1"/>
    </row>
    <row r="52" spans="3:4" ht="12.75">
      <c r="C52" s="110"/>
      <c r="D52" s="1"/>
    </row>
    <row r="53" spans="3:4" ht="12.75">
      <c r="C53" s="110"/>
      <c r="D53" s="1"/>
    </row>
    <row r="54" ht="12.75">
      <c r="C54" s="110"/>
    </row>
    <row r="55" ht="12.75">
      <c r="C55" s="110"/>
    </row>
    <row r="56" spans="1:3" ht="12.75">
      <c r="A56"/>
      <c r="C56" s="110"/>
    </row>
    <row r="57" spans="1:3" ht="12.75">
      <c r="A57"/>
      <c r="C57" s="110"/>
    </row>
    <row r="58" spans="1:3" ht="12.75">
      <c r="A58"/>
      <c r="C58" s="110"/>
    </row>
    <row r="59" spans="1:3" ht="12.75">
      <c r="A59"/>
      <c r="C59" s="110"/>
    </row>
  </sheetData>
  <sheetProtection/>
  <mergeCells count="5"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2015-10-27T13:57:42Z</cp:lastPrinted>
  <dcterms:created xsi:type="dcterms:W3CDTF">2015-10-27T14:00:51Z</dcterms:created>
  <dcterms:modified xsi:type="dcterms:W3CDTF">2015-10-27T14:00:52Z</dcterms:modified>
  <cp:category/>
  <cp:version/>
  <cp:contentType/>
  <cp:contentStatus/>
</cp:coreProperties>
</file>