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1 - objekt K4 - sanace stropu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1 ZL4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Stavba!$A$1:$J$61</definedName>
    <definedName name="_xlnm.Print_Area" localSheetId="3">'ZL41 ZL41 Pol'!$A$1:$U$341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G21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7" i="12"/>
  <c r="K27" i="12"/>
  <c r="M27" i="12"/>
  <c r="O27" i="12"/>
  <c r="Q27" i="12"/>
  <c r="U27" i="12"/>
  <c r="I35" i="12"/>
  <c r="K35" i="12"/>
  <c r="M35" i="12"/>
  <c r="O35" i="12"/>
  <c r="Q35" i="12"/>
  <c r="U35" i="12"/>
  <c r="I43" i="12"/>
  <c r="K43" i="12"/>
  <c r="M43" i="12"/>
  <c r="O43" i="12"/>
  <c r="Q43" i="12"/>
  <c r="U43" i="12"/>
  <c r="I51" i="12"/>
  <c r="K51" i="12"/>
  <c r="M51" i="12"/>
  <c r="O51" i="12"/>
  <c r="Q51" i="12"/>
  <c r="U51" i="12"/>
  <c r="I54" i="12"/>
  <c r="K54" i="12"/>
  <c r="M54" i="12"/>
  <c r="O54" i="12"/>
  <c r="Q54" i="12"/>
  <c r="U54" i="12"/>
  <c r="I62" i="12"/>
  <c r="K62" i="12"/>
  <c r="M62" i="12"/>
  <c r="O62" i="12"/>
  <c r="Q62" i="12"/>
  <c r="U62" i="12"/>
  <c r="I70" i="12"/>
  <c r="K70" i="12"/>
  <c r="M70" i="12"/>
  <c r="O70" i="12"/>
  <c r="Q70" i="12"/>
  <c r="U70" i="12"/>
  <c r="G72" i="12"/>
  <c r="I73" i="12"/>
  <c r="K73" i="12"/>
  <c r="M73" i="12"/>
  <c r="O73" i="12"/>
  <c r="Q73" i="12"/>
  <c r="U73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I84" i="12"/>
  <c r="K84" i="12"/>
  <c r="M84" i="12"/>
  <c r="O84" i="12"/>
  <c r="Q84" i="12"/>
  <c r="U84" i="12"/>
  <c r="I88" i="12"/>
  <c r="K88" i="12"/>
  <c r="M88" i="12"/>
  <c r="O88" i="12"/>
  <c r="Q88" i="12"/>
  <c r="U88" i="12"/>
  <c r="I93" i="12"/>
  <c r="K93" i="12"/>
  <c r="M93" i="12"/>
  <c r="O93" i="12"/>
  <c r="Q93" i="12"/>
  <c r="U93" i="12"/>
  <c r="G97" i="12"/>
  <c r="I98" i="12"/>
  <c r="I97" i="12" s="1"/>
  <c r="K98" i="12"/>
  <c r="K97" i="12" s="1"/>
  <c r="M98" i="12"/>
  <c r="M97" i="12" s="1"/>
  <c r="O98" i="12"/>
  <c r="O97" i="12" s="1"/>
  <c r="Q98" i="12"/>
  <c r="Q97" i="12" s="1"/>
  <c r="U98" i="12"/>
  <c r="U97" i="12" s="1"/>
  <c r="G124" i="12"/>
  <c r="I125" i="12"/>
  <c r="K125" i="12"/>
  <c r="M125" i="12"/>
  <c r="O125" i="12"/>
  <c r="Q125" i="12"/>
  <c r="U125" i="12"/>
  <c r="I129" i="12"/>
  <c r="K129" i="12"/>
  <c r="M129" i="12"/>
  <c r="O129" i="12"/>
  <c r="Q129" i="12"/>
  <c r="U129" i="12"/>
  <c r="I132" i="12"/>
  <c r="K132" i="12"/>
  <c r="M132" i="12"/>
  <c r="O132" i="12"/>
  <c r="Q132" i="12"/>
  <c r="U132" i="12"/>
  <c r="I135" i="12"/>
  <c r="K135" i="12"/>
  <c r="M135" i="12"/>
  <c r="O135" i="12"/>
  <c r="Q135" i="12"/>
  <c r="U135" i="12"/>
  <c r="G138" i="12"/>
  <c r="I138" i="12"/>
  <c r="Q138" i="12"/>
  <c r="I139" i="12"/>
  <c r="K139" i="12"/>
  <c r="K138" i="12" s="1"/>
  <c r="M139" i="12"/>
  <c r="M138" i="12" s="1"/>
  <c r="O139" i="12"/>
  <c r="O138" i="12" s="1"/>
  <c r="Q139" i="12"/>
  <c r="U139" i="12"/>
  <c r="U138" i="12" s="1"/>
  <c r="G144" i="12"/>
  <c r="I145" i="12"/>
  <c r="I144" i="12" s="1"/>
  <c r="K145" i="12"/>
  <c r="K144" i="12" s="1"/>
  <c r="M145" i="12"/>
  <c r="M144" i="12" s="1"/>
  <c r="O145" i="12"/>
  <c r="O144" i="12" s="1"/>
  <c r="Q145" i="12"/>
  <c r="Q144" i="12" s="1"/>
  <c r="U145" i="12"/>
  <c r="U144" i="12" s="1"/>
  <c r="G149" i="12"/>
  <c r="I150" i="12"/>
  <c r="K150" i="12"/>
  <c r="M150" i="12"/>
  <c r="O150" i="12"/>
  <c r="Q150" i="12"/>
  <c r="U150" i="12"/>
  <c r="I153" i="12"/>
  <c r="K153" i="12"/>
  <c r="K149" i="12" s="1"/>
  <c r="M153" i="12"/>
  <c r="O153" i="12"/>
  <c r="Q153" i="12"/>
  <c r="U153" i="12"/>
  <c r="U149" i="12" s="1"/>
  <c r="I157" i="12"/>
  <c r="K157" i="12"/>
  <c r="M157" i="12"/>
  <c r="O157" i="12"/>
  <c r="Q157" i="12"/>
  <c r="U157" i="12"/>
  <c r="G161" i="12"/>
  <c r="I162" i="12"/>
  <c r="K162" i="12"/>
  <c r="M162" i="12"/>
  <c r="O162" i="12"/>
  <c r="Q162" i="12"/>
  <c r="U162" i="12"/>
  <c r="I172" i="12"/>
  <c r="K172" i="12"/>
  <c r="M172" i="12"/>
  <c r="O172" i="12"/>
  <c r="Q172" i="12"/>
  <c r="U172" i="12"/>
  <c r="I174" i="12"/>
  <c r="K174" i="12"/>
  <c r="M174" i="12"/>
  <c r="O174" i="12"/>
  <c r="Q174" i="12"/>
  <c r="U174" i="12"/>
  <c r="I176" i="12"/>
  <c r="K176" i="12"/>
  <c r="M176" i="12"/>
  <c r="O176" i="12"/>
  <c r="Q176" i="12"/>
  <c r="U176" i="12"/>
  <c r="I183" i="12"/>
  <c r="K183" i="12"/>
  <c r="M183" i="12"/>
  <c r="O183" i="12"/>
  <c r="Q183" i="12"/>
  <c r="U183" i="12"/>
  <c r="I190" i="12"/>
  <c r="K190" i="12"/>
  <c r="M190" i="12"/>
  <c r="O190" i="12"/>
  <c r="Q190" i="12"/>
  <c r="U190" i="12"/>
  <c r="I194" i="12"/>
  <c r="K194" i="12"/>
  <c r="M194" i="12"/>
  <c r="O194" i="12"/>
  <c r="Q194" i="12"/>
  <c r="U194" i="12"/>
  <c r="I202" i="12"/>
  <c r="K202" i="12"/>
  <c r="M202" i="12"/>
  <c r="O202" i="12"/>
  <c r="Q202" i="12"/>
  <c r="U202" i="12"/>
  <c r="I210" i="12"/>
  <c r="K210" i="12"/>
  <c r="M210" i="12"/>
  <c r="O210" i="12"/>
  <c r="Q210" i="12"/>
  <c r="U210" i="12"/>
  <c r="I233" i="12"/>
  <c r="K233" i="12"/>
  <c r="M233" i="12"/>
  <c r="O233" i="12"/>
  <c r="Q233" i="12"/>
  <c r="U233" i="12"/>
  <c r="I256" i="12"/>
  <c r="K256" i="12"/>
  <c r="M256" i="12"/>
  <c r="O256" i="12"/>
  <c r="Q256" i="12"/>
  <c r="U256" i="12"/>
  <c r="I258" i="12"/>
  <c r="K258" i="12"/>
  <c r="M258" i="12"/>
  <c r="O258" i="12"/>
  <c r="Q258" i="12"/>
  <c r="U258" i="12"/>
  <c r="I261" i="12"/>
  <c r="K261" i="12"/>
  <c r="M261" i="12"/>
  <c r="O261" i="12"/>
  <c r="Q261" i="12"/>
  <c r="U261" i="12"/>
  <c r="I267" i="12"/>
  <c r="K267" i="12"/>
  <c r="M267" i="12"/>
  <c r="O267" i="12"/>
  <c r="Q267" i="12"/>
  <c r="U267" i="12"/>
  <c r="I273" i="12"/>
  <c r="K273" i="12"/>
  <c r="M273" i="12"/>
  <c r="O273" i="12"/>
  <c r="Q273" i="12"/>
  <c r="U273" i="12"/>
  <c r="I277" i="12"/>
  <c r="K277" i="12"/>
  <c r="M277" i="12"/>
  <c r="O277" i="12"/>
  <c r="Q277" i="12"/>
  <c r="U277" i="12"/>
  <c r="I279" i="12"/>
  <c r="K279" i="12"/>
  <c r="M279" i="12"/>
  <c r="O279" i="12"/>
  <c r="Q279" i="12"/>
  <c r="U279" i="12"/>
  <c r="G283" i="12"/>
  <c r="I284" i="12"/>
  <c r="I283" i="12" s="1"/>
  <c r="K284" i="12"/>
  <c r="K283" i="12" s="1"/>
  <c r="M284" i="12"/>
  <c r="O284" i="12"/>
  <c r="Q284" i="12"/>
  <c r="Q283" i="12" s="1"/>
  <c r="U284" i="12"/>
  <c r="U283" i="12" s="1"/>
  <c r="I304" i="12"/>
  <c r="K304" i="12"/>
  <c r="M304" i="12"/>
  <c r="O304" i="12"/>
  <c r="O283" i="12" s="1"/>
  <c r="Q304" i="12"/>
  <c r="U304" i="12"/>
  <c r="G309" i="12"/>
  <c r="I310" i="12"/>
  <c r="K310" i="12"/>
  <c r="M310" i="12"/>
  <c r="O310" i="12"/>
  <c r="Q310" i="12"/>
  <c r="U310" i="12"/>
  <c r="I314" i="12"/>
  <c r="K314" i="12"/>
  <c r="M314" i="12"/>
  <c r="O314" i="12"/>
  <c r="Q314" i="12"/>
  <c r="U314" i="12"/>
  <c r="I318" i="12"/>
  <c r="K318" i="12"/>
  <c r="M318" i="12"/>
  <c r="O318" i="12"/>
  <c r="Q318" i="12"/>
  <c r="U318" i="12"/>
  <c r="I322" i="12"/>
  <c r="K322" i="12"/>
  <c r="M322" i="12"/>
  <c r="O322" i="12"/>
  <c r="Q322" i="12"/>
  <c r="U322" i="12"/>
  <c r="I326" i="12"/>
  <c r="K326" i="12"/>
  <c r="M326" i="12"/>
  <c r="O326" i="12"/>
  <c r="Q326" i="12"/>
  <c r="U326" i="12"/>
  <c r="I330" i="12"/>
  <c r="K330" i="12"/>
  <c r="M330" i="12"/>
  <c r="O330" i="12"/>
  <c r="Q330" i="12"/>
  <c r="U330" i="12"/>
  <c r="I334" i="12"/>
  <c r="K334" i="12"/>
  <c r="M334" i="12"/>
  <c r="O334" i="12"/>
  <c r="Q334" i="12"/>
  <c r="U334" i="12"/>
  <c r="G338" i="12"/>
  <c r="I339" i="12"/>
  <c r="I338" i="12" s="1"/>
  <c r="K339" i="12"/>
  <c r="K338" i="12" s="1"/>
  <c r="M339" i="12"/>
  <c r="M338" i="12" s="1"/>
  <c r="O339" i="12"/>
  <c r="O338" i="12" s="1"/>
  <c r="Q339" i="12"/>
  <c r="Q338" i="12" s="1"/>
  <c r="U339" i="12"/>
  <c r="U338" i="12" s="1"/>
  <c r="I61" i="1"/>
  <c r="J57" i="1" s="1"/>
  <c r="J59" i="1"/>
  <c r="J54" i="1"/>
  <c r="J51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2" i="12" l="1"/>
  <c r="Q72" i="12"/>
  <c r="I72" i="12"/>
  <c r="M7" i="12"/>
  <c r="O149" i="12"/>
  <c r="J49" i="1"/>
  <c r="J55" i="1"/>
  <c r="Q309" i="12"/>
  <c r="I309" i="12"/>
  <c r="M309" i="12"/>
  <c r="Q161" i="12"/>
  <c r="I161" i="12"/>
  <c r="M161" i="12"/>
  <c r="O124" i="12"/>
  <c r="U124" i="12"/>
  <c r="K124" i="12"/>
  <c r="U72" i="12"/>
  <c r="K72" i="12"/>
  <c r="O72" i="12"/>
  <c r="O7" i="12"/>
  <c r="U7" i="12"/>
  <c r="K7" i="12"/>
  <c r="M21" i="12"/>
  <c r="Q21" i="12"/>
  <c r="I21" i="12"/>
  <c r="J50" i="1"/>
  <c r="J58" i="1"/>
  <c r="O309" i="12"/>
  <c r="U309" i="12"/>
  <c r="K309" i="12"/>
  <c r="M283" i="12"/>
  <c r="O161" i="12"/>
  <c r="U161" i="12"/>
  <c r="K161" i="12"/>
  <c r="M149" i="12"/>
  <c r="Q149" i="12"/>
  <c r="I149" i="12"/>
  <c r="M124" i="12"/>
  <c r="Q124" i="12"/>
  <c r="I124" i="12"/>
  <c r="O21" i="12"/>
  <c r="U21" i="12"/>
  <c r="K21" i="12"/>
  <c r="Q7" i="12"/>
  <c r="I7" i="12"/>
  <c r="J52" i="1"/>
  <c r="J56" i="1"/>
  <c r="J60" i="1"/>
  <c r="J53" i="1"/>
  <c r="J39" i="1"/>
  <c r="J42" i="1" s="1"/>
  <c r="J40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<sst xmlns="http://schemas.openxmlformats.org/spreadsheetml/2006/main" count="971" uniqueCount="348">
  <si>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</si>
  <si>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</si>
  <si>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</si>
  <si>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</si>
  <si>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</si>
  <si>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</si>
  <si>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</si>
  <si>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</si>
  <si>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</si>
  <si>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</si>
  <si>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</si>
  <si>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</si>
  <si>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</si>
  <si>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</si>
  <si>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</si>
  <si>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</si>
  <si>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</si>
  <si>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</si>
  <si>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</si>
  <si>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</si>
  <si>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</si>
  <si>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</si>
  <si>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</si>
  <si>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</si>
  <si>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</si>
  <si>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</si>
  <si>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</si>
  <si>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</si>
  <si>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</si>
  <si>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</si>
  <si>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</si>
  <si>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</si>
  <si>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</si>
  <si>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</si>
  <si>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</si>
  <si>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</si>
  <si>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</si>
  <si>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</si>
  <si>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</si>
  <si>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</si>
  <si>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</si>
  <si>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</si>
  <si>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</si>
  <si>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ZL41</t>
  </si>
  <si>
    <t>K4 - oprava stropu nad 2.NP</t>
  </si>
  <si>
    <t>Objekt:</t>
  </si>
  <si>
    <t>Rozpočet:</t>
  </si>
  <si>
    <t>ZL41-43</t>
  </si>
  <si>
    <t>Rekonstrukce bývalého kláštera sv. Kláry - objekt K4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</si>
  <si>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</si>
  <si>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</si>
  <si>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</si>
  <si>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</si>
  <si>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</si>
  <si>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</si>
  <si>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</si>
  <si>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</si>
  <si>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</si>
  <si>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</si>
  <si>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</si>
  <si>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</si>
  <si>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</si>
  <si>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</si>
  <si>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</si>
  <si>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</si>
  <si>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</si>
  <si>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</si>
  <si>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</si>
  <si>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</si>
  <si>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</si>
  <si>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</si>
  <si>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</si>
  <si>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</si>
  <si>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</si>
  <si>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</si>
  <si>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Upravy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</si>
  <si>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</si>
  <si>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</si>
  <si>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</si>
  <si>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</si>
  <si>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</si>
  <si>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</si>
  <si>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</si>
  <si>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</si>
  <si>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</si>
  <si>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</si>
  <si>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</si>
  <si>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</si>
  <si>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</si>
  <si>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</si>
  <si>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</si>
  <si>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</si>
  <si>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</si>
  <si>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</si>
  <si>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</si>
  <si>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</si>
  <si>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</si>
  <si>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</si>
  <si>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</si>
  <si>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</si>
  <si>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</si>
  <si>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</si>
  <si>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</si>
  <si>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</si>
  <si>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</si>
  <si>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</si>
  <si>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</si>
  <si>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</si>
  <si>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</si>
  <si>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</si>
  <si>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</si>
  <si>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</si>
  <si>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</si>
  <si>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</si>
  <si>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</si>
  <si>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</si>
  <si>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</si>
  <si>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</si>
  <si>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</si>
  <si>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</si>
  <si>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</si>
  <si>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411354173</t>
  </si>
  <si>
    <t>Podpěrná konstr. stropů do 12 kPa - zřízení</t>
  </si>
  <si>
    <t>m2</t>
  </si>
  <si>
    <t>POL1_1</t>
  </si>
  <si>
    <t xml:space="preserve">plochy jsou výstupem z ACAD  :  </t>
  </si>
  <si>
    <t>VV</t>
  </si>
  <si>
    <t xml:space="preserve">opravovaný trámový strop : </t>
  </si>
  <si>
    <t xml:space="preserve">výkres č.A.1.2.b.05 - 2.NP  :  </t>
  </si>
  <si>
    <t>místnost č. K4-2-006 :  21,83</t>
  </si>
  <si>
    <t>místnost č. K4-2-009 :  7,74</t>
  </si>
  <si>
    <t>místnost č. K4-2-010 : 10,72</t>
  </si>
  <si>
    <t>Mezisoučet</t>
  </si>
  <si>
    <t>411354174</t>
  </si>
  <si>
    <t>Podpěrná konstr. stropů do 12 kPa - odstranění</t>
  </si>
  <si>
    <t>413231231</t>
  </si>
  <si>
    <t>Zazdívka zhlaví jakýmikoliv cihlami pálenými stropních trámů o průřezu trámu přes 4000 mm2</t>
  </si>
  <si>
    <t>kus</t>
  </si>
  <si>
    <t xml:space="preserve">výkres č.A.1.2.b.06 - půdorys 3.NP - výřez - změna PD 03/2015 : </t>
  </si>
  <si>
    <t>zazdívka opravovaných zhlaví : 4</t>
  </si>
  <si>
    <t>zazdívka zhlaví vyměňovaných trámů a výměny : 5</t>
  </si>
  <si>
    <t>289902111</t>
  </si>
  <si>
    <t>Otlučení nebo odsekání omítek stěn</t>
  </si>
  <si>
    <t>Otlučení omítek okolo napadených míst : 9*1,5</t>
  </si>
  <si>
    <t>319201311</t>
  </si>
  <si>
    <t>Vyrovnání povrchu zdiva maltou tl.do 3 cm</t>
  </si>
  <si>
    <t>Po otlučení omítek okolo napadených míst : 9*1,5</t>
  </si>
  <si>
    <t>po vyčištění kapes napadených trámů : 0,4*4*9</t>
  </si>
  <si>
    <t>611421534</t>
  </si>
  <si>
    <t>Omítka vnitřní stropů 2x rákosování, MVC, štuková</t>
  </si>
  <si>
    <t xml:space="preserve">opravovaný trámový strop - nová omítka na rákosu ze 100% plochy : </t>
  </si>
  <si>
    <t>611421431</t>
  </si>
  <si>
    <t>Oprava vnitřních vápenných omítek stropů železobetonových rovných tvárnicových a kleneb v množství, opravované plochy v množství opravované plochy přes 30 do 50 %, štukových</t>
  </si>
  <si>
    <t xml:space="preserve">odpočet - stropy po opravě provedeny nově na rákos : </t>
  </si>
  <si>
    <t>místnost č. K4-2-006 :  -21,83</t>
  </si>
  <si>
    <t>místnost č. K4-2-009 :  -7,74</t>
  </si>
  <si>
    <t>místnost č. K4-2-010 :  -10,72</t>
  </si>
  <si>
    <t>611471411</t>
  </si>
  <si>
    <t>Tenkovrstvá úprava stropů aktivovaným štukem tloušťky 2÷3 mm, maltou vápenocementovou</t>
  </si>
  <si>
    <t>622904121</t>
  </si>
  <si>
    <t>Očištění fasád ruční čištění ocelovým kartáčem,</t>
  </si>
  <si>
    <t>978011161</t>
  </si>
  <si>
    <t>Otlučení omítek vápenných nebo vápenocementových vnitřních stropů, v rozsahu do 50 %</t>
  </si>
  <si>
    <t>978011191</t>
  </si>
  <si>
    <t>Otlučení omítek vnitřních vápenných stropů do 100%</t>
  </si>
  <si>
    <t xml:space="preserve">opravovaný trámový strop - otlučení omítek : </t>
  </si>
  <si>
    <t>978023251</t>
  </si>
  <si>
    <t>Vysekání a úprava spár zdiva kamenného režného</t>
  </si>
  <si>
    <t>vyčištění kapes napadených trámů : 0,4*4*9</t>
  </si>
  <si>
    <t>632233332</t>
  </si>
  <si>
    <t>Povrchová úprava cihelné dlažby prostředkem na bázi včelího vosku v organ. rozpouštědle</t>
  </si>
  <si>
    <t xml:space="preserve">m2    </t>
  </si>
  <si>
    <t xml:space="preserve">výkres č.A.1.2.b.06 - 3.NP  :  </t>
  </si>
  <si>
    <t>místnost č. K4-3-001b část podlahy nad opravovaným stropem :  80,42-32,37</t>
  </si>
  <si>
    <t>631312611</t>
  </si>
  <si>
    <t>Mazanina betonová tl. 5 - 8 cm C 16/20</t>
  </si>
  <si>
    <t>m3</t>
  </si>
  <si>
    <t>POL1_</t>
  </si>
  <si>
    <t>vyrovnání kapes pro uložení trámů : 0,5*0,4*0,05*9</t>
  </si>
  <si>
    <t>631591211</t>
  </si>
  <si>
    <t>Násyp pod podlahy FERMACELL do 100 mm</t>
  </si>
  <si>
    <t xml:space="preserve">zřízení nového nenasákavého násypu nad zpět vráceným chemicky ošetřeným záklopem pod cihelnou dlažbou : </t>
  </si>
  <si>
    <t>místnost č. K4-3-001b část podlahy nad opravovaným stropem :  80,42*0,11</t>
  </si>
  <si>
    <t>632939141</t>
  </si>
  <si>
    <t>Dlažba vnitřní nebo vnější (při objektu) z dlaždic cihelných pokládka dlažby cihelné mrazuvzdorné, (materiál ve specifikaci) tloušťky do 80 mm, do maltového lože</t>
  </si>
  <si>
    <t>713191131</t>
  </si>
  <si>
    <t>Tkanina separační FERMACELL</t>
  </si>
  <si>
    <t>místnost č. K4-3-001b část podlahy nad opravovaným stropem :  80,42</t>
  </si>
  <si>
    <t>59610016</t>
  </si>
  <si>
    <t>Cihla plná CP 29x14x6,5 cm  P 30, ruční dlažba</t>
  </si>
  <si>
    <t>POL3_1</t>
  </si>
  <si>
    <t>místnost č. K4-3-001b - doplnění demontované cihelné dlažby - 50% : ( 80,42-32,37)*25*0,5</t>
  </si>
  <si>
    <t>952902112</t>
  </si>
  <si>
    <t>Čištění vysáváním povrchů a kcí průmyslovým vysavačem</t>
  </si>
  <si>
    <t xml:space="preserve">před provedením sanačních nátěrů : </t>
  </si>
  <si>
    <t xml:space="preserve">ochranný nátěr stávajích dřevěných konstrukcí stropu ponechávaných na místě a nového řeziva : </t>
  </si>
  <si>
    <t>trámy : (0,22*2+0,28*2)*(3,9*2+5,8*4)</t>
  </si>
  <si>
    <t xml:space="preserve">podhled a záklop oboustranně : </t>
  </si>
  <si>
    <t>záklop : ( 80,42-32,37)*2</t>
  </si>
  <si>
    <t xml:space="preserve">podhledy : </t>
  </si>
  <si>
    <t>místnost č. K4-2-006 :  21,83*2</t>
  </si>
  <si>
    <t>místnost č. K4-2-009 :  7,74*2</t>
  </si>
  <si>
    <t>místnost č. K4-2-010 : 10,72*2</t>
  </si>
  <si>
    <t xml:space="preserve">výkres A.1.2.b.06 - půdorys 3.NP - výřez - vyměňované řezivo : </t>
  </si>
  <si>
    <t>prvek ozn. A52 - protéza 220/280 mm : 2*(0,22*2+0,28*2)</t>
  </si>
  <si>
    <t>prvek ozn. A53 - protéza 220/280 mm : 2*(0,22*2+0,28*2)</t>
  </si>
  <si>
    <t>prvek ozn. A54 - protéza 210/280 mm : 2*(0,21*2+0,28*2)</t>
  </si>
  <si>
    <t>prvek ozn. A55 - protéza 220/280 mm : 2*(0,22*2+0,28*2)</t>
  </si>
  <si>
    <t>prvek ozn. A56 - stropní trám 210/240 mm : 4*(0,21*2+0,24*2)</t>
  </si>
  <si>
    <t>prvek ozn. A57 - stropní trám 170/220 mm : 1,5*2*(0,17*2+0,22*2)</t>
  </si>
  <si>
    <t>prvek ozn. A58 - stropní trám 180/220 mm : 2*(0,18*2+0,22*2)</t>
  </si>
  <si>
    <t>prvek ozn. A59 - stropní trám 190/210 mm : 4,5*(0,19*2+0,21*2)</t>
  </si>
  <si>
    <t xml:space="preserve">analogicky i na zdivu likvidace v místech výskytu vlákem a pozůstatků mycelií : </t>
  </si>
  <si>
    <t>analogicky koruna zdiva : 0,5*(10*2+5,8)</t>
  </si>
  <si>
    <t>analogicky sanace po odsekání napadeného zdiva zhlaví pro očištění kapes v uložení stropních trámů a rákosníků pro provedení chemické sanance : 4*0,4*4+4*1,5</t>
  </si>
  <si>
    <t>konce zhlaví stropních trámů : 14*(0,22*2+0,28*2)*1</t>
  </si>
  <si>
    <t>964061141</t>
  </si>
  <si>
    <t>Uvolnění zhlaví trámu,.zeď kamen. nad 0,05 m2</t>
  </si>
  <si>
    <t>opravovaná zhlaví : 4</t>
  </si>
  <si>
    <t>zhlaví vyměňovaných trámů a výměny : 5</t>
  </si>
  <si>
    <t>965082923</t>
  </si>
  <si>
    <t>Odstranění násypu pod podlahami a ochranného na střechách tloušťky do 100 mm, plochy přes 2 m2</t>
  </si>
  <si>
    <t>místnost č. K4-3-001b část podlahy nad opravovaným stropem :  (80,42-32,37)*0,1</t>
  </si>
  <si>
    <t>979054442</t>
  </si>
  <si>
    <t>Očištění vybouraných obrubníků, dlaždic dlaždic, desek nebo tvarovek s původním vyplněním spár, cementovou maltou</t>
  </si>
  <si>
    <t>965-01</t>
  </si>
  <si>
    <t>Bourání podlah z cihel naplocho, plochy nad 1 m2 - s uložením dlažby pro zpětné použití</t>
  </si>
  <si>
    <t>973031325</t>
  </si>
  <si>
    <t>Vysekání kapes zeď cihel. MVC, pl. 0,1m2, hl. 30cm</t>
  </si>
  <si>
    <t xml:space="preserve">analogicky osekání zdiva kapes s napadenámi trámy : 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</si>
  <si>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</si>
  <si>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</si>
  <si>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</si>
  <si>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</si>
  <si>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</si>
  <si>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1,3,5,6,7,8,13,14,15,16,17,18,20,24, : </t>
  </si>
  <si>
    <t>Součet: : 13,32615</t>
  </si>
  <si>
    <t>713111111</t>
  </si>
  <si>
    <t>Montáž tepelné izolace stropů kladené vrchem, volně, dvouvrstvá</t>
  </si>
  <si>
    <t>POL1_7</t>
  </si>
  <si>
    <t>místnost č. K4-3-001b zateplení opravovaného stropu mezi trámy : 80,42-32,37</t>
  </si>
  <si>
    <t>63148113</t>
  </si>
  <si>
    <t>Deska ORSTROP 1200 x 600 mm tl. 120 mm</t>
  </si>
  <si>
    <t>POL3_7</t>
  </si>
  <si>
    <t>místnost č. K4-3-001b zateplení opravovaného stropu mezi trámy : (80,42-32,37)*2*1,05</t>
  </si>
  <si>
    <t xml:space="preserve">ztrátné 5% : </t>
  </si>
  <si>
    <t>998713101</t>
  </si>
  <si>
    <t>Přesun hmot pro izolace tepelné, výšky do 6 m</t>
  </si>
  <si>
    <t xml:space="preserve">27, : </t>
  </si>
  <si>
    <t>Součet: : 0,33904</t>
  </si>
  <si>
    <t>762085140</t>
  </si>
  <si>
    <t>Zvláštní výkony hoblování viditelných částí krovu čtyřstranné</t>
  </si>
  <si>
    <t>m</t>
  </si>
  <si>
    <t xml:space="preserve">výkres A.1.2.b.06 - půdorys 3.NP - výřez : </t>
  </si>
  <si>
    <t>prvek ozn. A52 - protéza 220/280 mm : 2</t>
  </si>
  <si>
    <t>prvek ozn. A53 - protéza 220/280 mm : 2</t>
  </si>
  <si>
    <t>prvek ozn. A54 - protéza 210/280 mm : 2</t>
  </si>
  <si>
    <t>prvek ozn. A55 - protéza 220/280 mm : 2</t>
  </si>
  <si>
    <t>prvek ozn. A56 - stropní trám 210/240 mm : 4</t>
  </si>
  <si>
    <t>prvek ozn. A57 - stropní trám 170/220 mm : 1,5*2</t>
  </si>
  <si>
    <t>prvek ozn. A58 - stropní trám 180/220 mm : 2</t>
  </si>
  <si>
    <t>prvek ozn. A59 - stropní trám 190/210 mm : 4,5</t>
  </si>
  <si>
    <t>762311101</t>
  </si>
  <si>
    <t>Montáž hmoždinek Buldog, včetně lůžka</t>
  </si>
  <si>
    <t>protézy 4 ks na spoj : 4*4</t>
  </si>
  <si>
    <t>762313113</t>
  </si>
  <si>
    <t>Montáž ocelových spojovacích prostředků svorníků, šroubů délky přes 300 do 450 mm</t>
  </si>
  <si>
    <t>svorníky - 4 kus na spoj : 4*4</t>
  </si>
  <si>
    <t>762331951</t>
  </si>
  <si>
    <t>Vyřezání části střešní vazby nad 450 cm2,do dl.3 m</t>
  </si>
  <si>
    <t xml:space="preserve">analogicky vyřezání stropních trámů : </t>
  </si>
  <si>
    <t>762332935</t>
  </si>
  <si>
    <t>Doplnění střešní vazby z hranolů průřezové plochy přes 450 do 600 cm2</t>
  </si>
  <si>
    <t xml:space="preserve">analogicky doplnění stropních trámů : </t>
  </si>
  <si>
    <t>762811100</t>
  </si>
  <si>
    <t>Montáž záklopu překládaného z hoblovaných fošen</t>
  </si>
  <si>
    <t>místnost č. K4-3-001b část nad opravovaným stropem :  80,42-32,37</t>
  </si>
  <si>
    <t xml:space="preserve">doplnění cca 50% : </t>
  </si>
  <si>
    <t>762841110</t>
  </si>
  <si>
    <t>Montáž podbíjení stropů, prkna hrubá na sraz, včetně dodávky řeziva, prkna tl. 24 mm</t>
  </si>
  <si>
    <t>762841812</t>
  </si>
  <si>
    <t>Demontáž podbíjení obkladů stropů s omítkou</t>
  </si>
  <si>
    <t>762895000</t>
  </si>
  <si>
    <t>Spojovací prostředky pro montáž stropů</t>
  </si>
  <si>
    <t xml:space="preserve">HRANOLY : </t>
  </si>
  <si>
    <t>prvek ozn. A52 - protéza 220/280 mm : 2*0,22*0,28*1,1</t>
  </si>
  <si>
    <t>prvek ozn. A53 - protéza 220/280 mm : 2*0,22*0,28*1,1</t>
  </si>
  <si>
    <t>prvek ozn. A54 - protéza 210/280 mm : 2*0,21*0,28*1,1</t>
  </si>
  <si>
    <t>prvek ozn. A55 - protéza 220/280 mm : 2*0,22*0,28*1,1</t>
  </si>
  <si>
    <t>prvek ozn. A56 - stropní trám 210/240 mm : 4*0,21*0,24*1,1</t>
  </si>
  <si>
    <t>prvek ozn. A57 - stropní trám 170/220 mm : 1,5*2*0,17*0,22*1,1</t>
  </si>
  <si>
    <t>prvek ozn. A58 - stropní trám 180/220 mm : 2*0,18*0,22*1,1</t>
  </si>
  <si>
    <t>prvek ozn. A59 - stropní trám 190/210 mm : 4,5*0,19*2,1*1,1</t>
  </si>
  <si>
    <t xml:space="preserve">FOŠNY A PRKNA : </t>
  </si>
  <si>
    <t>místnost č. K4-3-001b část nad opravovaným stropem : ( 80,42-32,37)*0,04*0,5*1,05</t>
  </si>
  <si>
    <t xml:space="preserve">podbíjení - opravovaný trámový strop - nová omítka na rákosu ze 100% plochy : </t>
  </si>
  <si>
    <t>místnost č. K4-2-006 :  21,83*0,024*1,1</t>
  </si>
  <si>
    <t>místnost č. K4-2-009 :  7,74*0,024*1,1</t>
  </si>
  <si>
    <t>místnost č. K4-2-010 : 10,72*0,024*1,1</t>
  </si>
  <si>
    <t>762911121</t>
  </si>
  <si>
    <t>Impregnace řeziva tlakovakuová, ochrana proti dřevokazným houbám, plísním a dřevokaznému hmyzu</t>
  </si>
  <si>
    <t>762-01</t>
  </si>
  <si>
    <t>Hmoždinka kruhová Buldog pr.75 mm</t>
  </si>
  <si>
    <t>R.762004</t>
  </si>
  <si>
    <t>Demontáž stávajícího překládaného záklopu včetně uložení pro další použitía označení</t>
  </si>
  <si>
    <t>605 - 0</t>
  </si>
  <si>
    <t>Řezivo SM hranol nad 25/25 cm do 29/29 cm</t>
  </si>
  <si>
    <t>POL3_</t>
  </si>
  <si>
    <t>Řezivo SM hranol do 25/25 cm</t>
  </si>
  <si>
    <t>605-0</t>
  </si>
  <si>
    <t>Fošna SM/BO I.jak tl.30-60mm dl. do 6m š.240-350mm, hoblované</t>
  </si>
  <si>
    <t>R.76200</t>
  </si>
  <si>
    <t>D+M ocel. svorník pr.16 mm dl.250 mm včetně matic a podložek</t>
  </si>
  <si>
    <t>ks</t>
  </si>
  <si>
    <t>998762103</t>
  </si>
  <si>
    <t>Přesun hmot pro tesařské konstrukce, výšky do 24 m</t>
  </si>
  <si>
    <t xml:space="preserve">32,33,35,36,37,41,42,43, : </t>
  </si>
  <si>
    <t>Součet: : 3,09560</t>
  </si>
  <si>
    <t>783782222</t>
  </si>
  <si>
    <t>Nátěr tesařských konstrukcí Lignofix Super2x</t>
  </si>
  <si>
    <t>783782223</t>
  </si>
  <si>
    <t>Nátěr tesařských konstrukcí Lignofix TOP 2x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</si>
  <si>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</si>
  <si>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</si>
  <si>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</si>
  <si>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</si>
  <si>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4,10,11,12,19,20,21,24,32,36, : </t>
  </si>
  <si>
    <t>Součet: : 11,86601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</si>
  <si>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</si>
  <si>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</si>
  <si>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</si>
  <si>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</si>
  <si>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</si>
  <si>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</si>
  <si>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</si>
  <si>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</si>
  <si>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</si>
  <si>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</si>
  <si>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Součet: : 47,46403</t>
  </si>
  <si>
    <t>979990001</t>
  </si>
  <si>
    <t>Poplatek za skládku stavební suti</t>
  </si>
  <si>
    <t>005121 R</t>
  </si>
  <si>
    <t>Zařízení staveniště</t>
  </si>
  <si>
    <t>Soubor</t>
  </si>
  <si>
    <t>POL99_2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</si>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</sst>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4" zoomScaleNormal="100" zoomScaleSheetLayoutView="75" workbookViewId="0">
      <selection activeCell="G31" sqref="G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61</v>
      </c>
      <c r="E11" s="245"/>
      <c r="F11" s="245"/>
      <c r="G11" s="245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48" t="s">
        <v>62</v>
      </c>
      <c r="E12" s="248"/>
      <c r="F12" s="248"/>
      <c r="G12" s="248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49" t="s">
        <v>63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153404.97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85384.92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95</v>
      </c>
      <c r="B19" s="163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62" t="s">
        <v>96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238789.89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238789.89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238789.89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347</v>
      </c>
      <c r="E32" s="36"/>
      <c r="F32" s="19" t="s">
        <v>11</v>
      </c>
      <c r="G32" s="36"/>
      <c r="H32" s="37">
        <v>42160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5"/>
      <c r="D39" s="216"/>
      <c r="E39" s="216"/>
      <c r="F39" s="118">
        <v>0</v>
      </c>
      <c r="G39" s="119">
        <v>238789.89</v>
      </c>
      <c r="H39" s="120"/>
      <c r="I39" s="121">
        <v>238789.89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7" t="s">
        <v>44</v>
      </c>
      <c r="D40" s="218"/>
      <c r="E40" s="218"/>
      <c r="F40" s="122">
        <v>0</v>
      </c>
      <c r="G40" s="123">
        <v>238789.89</v>
      </c>
      <c r="H40" s="123"/>
      <c r="I40" s="124">
        <v>238789.89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9" t="s">
        <v>44</v>
      </c>
      <c r="D41" s="220"/>
      <c r="E41" s="220"/>
      <c r="F41" s="125">
        <v>0</v>
      </c>
      <c r="G41" s="126">
        <v>238789.89</v>
      </c>
      <c r="H41" s="126"/>
      <c r="I41" s="127">
        <v>238789.89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1" t="s">
        <v>68</v>
      </c>
      <c r="C42" s="222"/>
      <c r="D42" s="222"/>
      <c r="E42" s="222"/>
      <c r="F42" s="128">
        <f>SUMIF(A39:A41,"=1",F39:F41)</f>
        <v>0</v>
      </c>
      <c r="G42" s="129">
        <f>SUMIF(A39:A41,"=1",G39:G41)</f>
        <v>238789.89</v>
      </c>
      <c r="H42" s="129">
        <f>SUMIF(A39:A41,"=1",H39:H41)</f>
        <v>0</v>
      </c>
      <c r="I42" s="130">
        <f>SUMIF(A39:A41,"=1",I39:I41)</f>
        <v>238789.89</v>
      </c>
      <c r="J42" s="105">
        <f>SUMIF(A39:A41,"=1",J39:J41)</f>
        <v>100</v>
      </c>
    </row>
    <row r="46" spans="1:10" ht="15.75" x14ac:dyDescent="0.25">
      <c r="B46" s="138" t="s">
        <v>70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71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72</v>
      </c>
      <c r="C49" s="223" t="s">
        <v>73</v>
      </c>
      <c r="D49" s="224"/>
      <c r="E49" s="224"/>
      <c r="F49" s="158" t="s">
        <v>26</v>
      </c>
      <c r="G49" s="151"/>
      <c r="H49" s="151"/>
      <c r="I49" s="151">
        <v>7855.04</v>
      </c>
      <c r="J49" s="154">
        <f>IF(I61=0,"",I49/I61*100)</f>
        <v>3.2895195018516068</v>
      </c>
    </row>
    <row r="50" spans="1:10" ht="25.5" customHeight="1" x14ac:dyDescent="0.2">
      <c r="A50" s="140"/>
      <c r="B50" s="142" t="s">
        <v>74</v>
      </c>
      <c r="C50" s="211" t="s">
        <v>75</v>
      </c>
      <c r="D50" s="212"/>
      <c r="E50" s="212"/>
      <c r="F50" s="159" t="s">
        <v>26</v>
      </c>
      <c r="G50" s="148"/>
      <c r="H50" s="148"/>
      <c r="I50" s="148">
        <v>15238.29</v>
      </c>
      <c r="J50" s="155">
        <f>IF(I61=0,"",I50/I61*100)</f>
        <v>6.3814636373424358</v>
      </c>
    </row>
    <row r="51" spans="1:10" ht="25.5" customHeight="1" x14ac:dyDescent="0.2">
      <c r="A51" s="140"/>
      <c r="B51" s="142" t="s">
        <v>76</v>
      </c>
      <c r="C51" s="211" t="s">
        <v>77</v>
      </c>
      <c r="D51" s="212"/>
      <c r="E51" s="212"/>
      <c r="F51" s="159" t="s">
        <v>26</v>
      </c>
      <c r="G51" s="148"/>
      <c r="H51" s="148"/>
      <c r="I51" s="148">
        <v>96082.77</v>
      </c>
      <c r="J51" s="155">
        <f>IF(I61=0,"",I51/I61*100)</f>
        <v>40.237369345913258</v>
      </c>
    </row>
    <row r="52" spans="1:10" ht="25.5" customHeight="1" x14ac:dyDescent="0.2">
      <c r="A52" s="140"/>
      <c r="B52" s="142" t="s">
        <v>78</v>
      </c>
      <c r="C52" s="211" t="s">
        <v>79</v>
      </c>
      <c r="D52" s="212"/>
      <c r="E52" s="212"/>
      <c r="F52" s="159" t="s">
        <v>26</v>
      </c>
      <c r="G52" s="148"/>
      <c r="H52" s="148"/>
      <c r="I52" s="148">
        <v>2714.02</v>
      </c>
      <c r="J52" s="155">
        <f>IF(I61=0,"",I52/I61*100)</f>
        <v>1.1365724068133705</v>
      </c>
    </row>
    <row r="53" spans="1:10" ht="25.5" customHeight="1" x14ac:dyDescent="0.2">
      <c r="A53" s="140"/>
      <c r="B53" s="142" t="s">
        <v>80</v>
      </c>
      <c r="C53" s="211" t="s">
        <v>81</v>
      </c>
      <c r="D53" s="212"/>
      <c r="E53" s="212"/>
      <c r="F53" s="159" t="s">
        <v>26</v>
      </c>
      <c r="G53" s="148"/>
      <c r="H53" s="148"/>
      <c r="I53" s="148">
        <v>17217.849999999999</v>
      </c>
      <c r="J53" s="155">
        <f>IF(I61=0,"",I53/I61*100)</f>
        <v>7.2104602083446654</v>
      </c>
    </row>
    <row r="54" spans="1:10" ht="25.5" customHeight="1" x14ac:dyDescent="0.2">
      <c r="A54" s="140"/>
      <c r="B54" s="142" t="s">
        <v>82</v>
      </c>
      <c r="C54" s="211" t="s">
        <v>83</v>
      </c>
      <c r="D54" s="212"/>
      <c r="E54" s="212"/>
      <c r="F54" s="159" t="s">
        <v>26</v>
      </c>
      <c r="G54" s="148"/>
      <c r="H54" s="148"/>
      <c r="I54" s="148">
        <v>1246.95</v>
      </c>
      <c r="J54" s="155">
        <f>IF(I61=0,"",I54/I61*100)</f>
        <v>0.52219547485867179</v>
      </c>
    </row>
    <row r="55" spans="1:10" ht="25.5" customHeight="1" x14ac:dyDescent="0.2">
      <c r="A55" s="140"/>
      <c r="B55" s="142" t="s">
        <v>84</v>
      </c>
      <c r="C55" s="211" t="s">
        <v>85</v>
      </c>
      <c r="D55" s="212"/>
      <c r="E55" s="212"/>
      <c r="F55" s="159" t="s">
        <v>26</v>
      </c>
      <c r="G55" s="148"/>
      <c r="H55" s="148"/>
      <c r="I55" s="148">
        <v>2797.83</v>
      </c>
      <c r="J55" s="155">
        <f>IF(I61=0,"",I55/I61*100)</f>
        <v>1.1716702076457257</v>
      </c>
    </row>
    <row r="56" spans="1:10" ht="25.5" customHeight="1" x14ac:dyDescent="0.2">
      <c r="A56" s="140"/>
      <c r="B56" s="142" t="s">
        <v>86</v>
      </c>
      <c r="C56" s="211" t="s">
        <v>87</v>
      </c>
      <c r="D56" s="212"/>
      <c r="E56" s="212"/>
      <c r="F56" s="159" t="s">
        <v>27</v>
      </c>
      <c r="G56" s="148"/>
      <c r="H56" s="148"/>
      <c r="I56" s="148">
        <v>8428.23</v>
      </c>
      <c r="J56" s="155">
        <f>IF(I61=0,"",I56/I61*100)</f>
        <v>3.5295589775597276</v>
      </c>
    </row>
    <row r="57" spans="1:10" ht="25.5" customHeight="1" x14ac:dyDescent="0.2">
      <c r="A57" s="140"/>
      <c r="B57" s="142" t="s">
        <v>88</v>
      </c>
      <c r="C57" s="211" t="s">
        <v>89</v>
      </c>
      <c r="D57" s="212"/>
      <c r="E57" s="212"/>
      <c r="F57" s="159" t="s">
        <v>27</v>
      </c>
      <c r="G57" s="148"/>
      <c r="H57" s="148"/>
      <c r="I57" s="148">
        <v>53735.38</v>
      </c>
      <c r="J57" s="155">
        <f>IF(I61=0,"",I57/I61*100)</f>
        <v>22.503205642416432</v>
      </c>
    </row>
    <row r="58" spans="1:10" ht="25.5" customHeight="1" x14ac:dyDescent="0.2">
      <c r="A58" s="140"/>
      <c r="B58" s="142" t="s">
        <v>90</v>
      </c>
      <c r="C58" s="211" t="s">
        <v>91</v>
      </c>
      <c r="D58" s="212"/>
      <c r="E58" s="212"/>
      <c r="F58" s="159" t="s">
        <v>27</v>
      </c>
      <c r="G58" s="148"/>
      <c r="H58" s="148"/>
      <c r="I58" s="148">
        <v>23221.31</v>
      </c>
      <c r="J58" s="155">
        <f>IF(I61=0,"",I58/I61*100)</f>
        <v>9.7245783730626112</v>
      </c>
    </row>
    <row r="59" spans="1:10" ht="25.5" customHeight="1" x14ac:dyDescent="0.2">
      <c r="A59" s="140"/>
      <c r="B59" s="142" t="s">
        <v>92</v>
      </c>
      <c r="C59" s="211" t="s">
        <v>93</v>
      </c>
      <c r="D59" s="212"/>
      <c r="E59" s="212"/>
      <c r="F59" s="159" t="s">
        <v>94</v>
      </c>
      <c r="G59" s="148"/>
      <c r="H59" s="148"/>
      <c r="I59" s="148">
        <v>10252.219999999999</v>
      </c>
      <c r="J59" s="155">
        <f>IF(I61=0,"",I59/I61*100)</f>
        <v>4.2934062241914841</v>
      </c>
    </row>
    <row r="60" spans="1:10" ht="25.5" customHeight="1" x14ac:dyDescent="0.2">
      <c r="A60" s="140"/>
      <c r="B60" s="152" t="s">
        <v>95</v>
      </c>
      <c r="C60" s="213" t="s">
        <v>29</v>
      </c>
      <c r="D60" s="214"/>
      <c r="E60" s="214"/>
      <c r="F60" s="160" t="s">
        <v>95</v>
      </c>
      <c r="G60" s="153"/>
      <c r="H60" s="153"/>
      <c r="I60" s="153">
        <v>0</v>
      </c>
      <c r="J60" s="156">
        <f>IF(I61=0,"",I60/I61*100)</f>
        <v>0</v>
      </c>
    </row>
    <row r="61" spans="1:10" ht="25.5" customHeight="1" x14ac:dyDescent="0.2">
      <c r="A61" s="141"/>
      <c r="B61" s="145" t="s">
        <v>1</v>
      </c>
      <c r="C61" s="145"/>
      <c r="D61" s="146"/>
      <c r="E61" s="146"/>
      <c r="F61" s="161"/>
      <c r="G61" s="149"/>
      <c r="H61" s="149"/>
      <c r="I61" s="149">
        <f>SUM(I49:I60)</f>
        <v>238789.89</v>
      </c>
      <c r="J61" s="157">
        <f>SUM(J49:J60)</f>
        <v>100</v>
      </c>
    </row>
    <row r="62" spans="1:10" x14ac:dyDescent="0.2">
      <c r="F62" s="100"/>
      <c r="G62" s="99"/>
      <c r="H62" s="100"/>
      <c r="I62" s="99"/>
      <c r="J62" s="101"/>
    </row>
    <row r="63" spans="1:10" x14ac:dyDescent="0.2">
      <c r="F63" s="100"/>
      <c r="G63" s="99"/>
      <c r="H63" s="100"/>
      <c r="I63" s="99"/>
      <c r="J63" s="101"/>
    </row>
    <row r="64" spans="1:10" x14ac:dyDescent="0.2">
      <c r="F64" s="100"/>
      <c r="G64" s="99"/>
      <c r="H64" s="100"/>
      <c r="I64" s="99"/>
      <c r="J6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97</v>
      </c>
    </row>
    <row r="2" spans="1:60" ht="24.95" customHeight="1" x14ac:dyDescent="0.2">
      <c r="A2" s="165" t="s">
        <v>8</v>
      </c>
      <c r="B2" s="74" t="s">
        <v>47</v>
      </c>
      <c r="C2" s="255" t="s">
        <v>48</v>
      </c>
      <c r="D2" s="256"/>
      <c r="E2" s="256"/>
      <c r="F2" s="256"/>
      <c r="G2" s="257"/>
      <c r="AE2" t="s">
        <v>98</v>
      </c>
    </row>
    <row r="3" spans="1:60" ht="24.95" customHeight="1" x14ac:dyDescent="0.2">
      <c r="A3" s="165" t="s">
        <v>9</v>
      </c>
      <c r="B3" s="74" t="s">
        <v>43</v>
      </c>
      <c r="C3" s="255" t="s">
        <v>44</v>
      </c>
      <c r="D3" s="256"/>
      <c r="E3" s="256"/>
      <c r="F3" s="256"/>
      <c r="G3" s="257"/>
      <c r="AC3" s="98" t="s">
        <v>98</v>
      </c>
      <c r="AE3" t="s">
        <v>99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100</v>
      </c>
    </row>
    <row r="5" spans="1:60" x14ac:dyDescent="0.2">
      <c r="D5" s="164"/>
    </row>
    <row r="6" spans="1:60" ht="38.25" x14ac:dyDescent="0.2">
      <c r="A6" s="173" t="s">
        <v>101</v>
      </c>
      <c r="B6" s="171" t="s">
        <v>102</v>
      </c>
      <c r="C6" s="171" t="s">
        <v>103</v>
      </c>
      <c r="D6" s="172" t="s">
        <v>104</v>
      </c>
      <c r="E6" s="173" t="s">
        <v>105</v>
      </c>
      <c r="F6" s="168" t="s">
        <v>106</v>
      </c>
      <c r="G6" s="173" t="s">
        <v>31</v>
      </c>
      <c r="H6" s="174" t="s">
        <v>32</v>
      </c>
      <c r="I6" s="174" t="s">
        <v>107</v>
      </c>
      <c r="J6" s="174" t="s">
        <v>33</v>
      </c>
      <c r="K6" s="174" t="s">
        <v>108</v>
      </c>
      <c r="L6" s="174" t="s">
        <v>109</v>
      </c>
      <c r="M6" s="174" t="s">
        <v>110</v>
      </c>
      <c r="N6" s="174" t="s">
        <v>111</v>
      </c>
      <c r="O6" s="174" t="s">
        <v>112</v>
      </c>
      <c r="P6" s="174" t="s">
        <v>113</v>
      </c>
      <c r="Q6" s="174" t="s">
        <v>114</v>
      </c>
      <c r="R6" s="174" t="s">
        <v>115</v>
      </c>
      <c r="S6" s="174" t="s">
        <v>116</v>
      </c>
      <c r="T6" s="174" t="s">
        <v>117</v>
      </c>
      <c r="U6" s="174" t="s">
        <v>118</v>
      </c>
    </row>
    <row r="7" spans="1:60" x14ac:dyDescent="0.2">
      <c r="A7" s="175" t="s">
        <v>119</v>
      </c>
      <c r="B7" s="177" t="s">
        <v>72</v>
      </c>
      <c r="C7" s="178" t="s">
        <v>73</v>
      </c>
      <c r="D7" s="179"/>
      <c r="E7" s="186"/>
      <c r="F7" s="191"/>
      <c r="G7" s="191">
        <f>SUMIF(AE8:AE20,"&lt;&gt;NOR",G8:G20)</f>
        <v>7855.04</v>
      </c>
      <c r="H7" s="191"/>
      <c r="I7" s="191">
        <f>SUM(I8:I20)</f>
        <v>941.17</v>
      </c>
      <c r="J7" s="191"/>
      <c r="K7" s="191">
        <f>SUM(K8:K20)</f>
        <v>6913.86</v>
      </c>
      <c r="L7" s="191"/>
      <c r="M7" s="191">
        <f>SUM(M8:M20)</f>
        <v>9504.5983999999989</v>
      </c>
      <c r="N7" s="191"/>
      <c r="O7" s="191">
        <f>SUM(O8:O20)</f>
        <v>0.99</v>
      </c>
      <c r="P7" s="191"/>
      <c r="Q7" s="191">
        <f>SUM(Q8:Q20)</f>
        <v>0</v>
      </c>
      <c r="R7" s="191"/>
      <c r="S7" s="191"/>
      <c r="T7" s="192"/>
      <c r="U7" s="191">
        <f>SUM(U8:U20)</f>
        <v>25.55</v>
      </c>
      <c r="AE7" t="s">
        <v>120</v>
      </c>
    </row>
    <row r="8" spans="1:60" outlineLevel="1" x14ac:dyDescent="0.2">
      <c r="A8" s="170">
        <v>1</v>
      </c>
      <c r="B8" s="180" t="s">
        <v>121</v>
      </c>
      <c r="C8" s="203" t="s">
        <v>122</v>
      </c>
      <c r="D8" s="182" t="s">
        <v>123</v>
      </c>
      <c r="E8" s="187">
        <v>40.29</v>
      </c>
      <c r="F8" s="193">
        <v>127.2</v>
      </c>
      <c r="G8" s="193">
        <v>5124.8900000000003</v>
      </c>
      <c r="H8" s="193">
        <v>23.36</v>
      </c>
      <c r="I8" s="193">
        <f>ROUND(E8*H8,2)</f>
        <v>941.17</v>
      </c>
      <c r="J8" s="193">
        <v>103.84</v>
      </c>
      <c r="K8" s="193">
        <f>ROUND(E8*J8,2)</f>
        <v>4183.71</v>
      </c>
      <c r="L8" s="193">
        <v>21</v>
      </c>
      <c r="M8" s="193">
        <f>G8*(1+L8/100)</f>
        <v>6201.1169</v>
      </c>
      <c r="N8" s="193">
        <v>3.8700000000000002E-3</v>
      </c>
      <c r="O8" s="193">
        <f>ROUND(E8*N8,2)</f>
        <v>0.16</v>
      </c>
      <c r="P8" s="193">
        <v>0</v>
      </c>
      <c r="Q8" s="193">
        <f>ROUND(E8*P8,2)</f>
        <v>0</v>
      </c>
      <c r="R8" s="193"/>
      <c r="S8" s="193"/>
      <c r="T8" s="194">
        <v>0.47399999999999998</v>
      </c>
      <c r="U8" s="193">
        <f>ROUND(E8*T8,2)</f>
        <v>19.100000000000001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124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4" t="s">
        <v>125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126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0"/>
      <c r="C10" s="204" t="s">
        <v>127</v>
      </c>
      <c r="D10" s="183"/>
      <c r="E10" s="188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126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0"/>
      <c r="C11" s="204" t="s">
        <v>128</v>
      </c>
      <c r="D11" s="183"/>
      <c r="E11" s="188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126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/>
      <c r="B12" s="180"/>
      <c r="C12" s="204" t="s">
        <v>129</v>
      </c>
      <c r="D12" s="183"/>
      <c r="E12" s="188">
        <v>21.83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  <c r="U12" s="193"/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126</v>
      </c>
      <c r="AF12" s="169">
        <v>0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4" t="s">
        <v>130</v>
      </c>
      <c r="D13" s="183"/>
      <c r="E13" s="188">
        <v>7.74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  <c r="U13" s="193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126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0"/>
      <c r="C14" s="204" t="s">
        <v>131</v>
      </c>
      <c r="D14" s="183"/>
      <c r="E14" s="188">
        <v>10.72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126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5" t="s">
        <v>132</v>
      </c>
      <c r="D15" s="184"/>
      <c r="E15" s="189">
        <v>40.29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126</v>
      </c>
      <c r="AF15" s="169">
        <v>1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>
        <v>2</v>
      </c>
      <c r="B16" s="180" t="s">
        <v>133</v>
      </c>
      <c r="C16" s="203" t="s">
        <v>134</v>
      </c>
      <c r="D16" s="182" t="s">
        <v>123</v>
      </c>
      <c r="E16" s="187">
        <v>40.29</v>
      </c>
      <c r="F16" s="193">
        <v>26.56</v>
      </c>
      <c r="G16" s="193">
        <v>1070.0999999999999</v>
      </c>
      <c r="H16" s="193">
        <v>0</v>
      </c>
      <c r="I16" s="193">
        <f>ROUND(E16*H16,2)</f>
        <v>0</v>
      </c>
      <c r="J16" s="193">
        <v>26.56</v>
      </c>
      <c r="K16" s="193">
        <f>ROUND(E16*J16,2)</f>
        <v>1070.0999999999999</v>
      </c>
      <c r="L16" s="193">
        <v>21</v>
      </c>
      <c r="M16" s="193">
        <f>G16*(1+L16/100)</f>
        <v>1294.8209999999999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/>
      <c r="S16" s="193"/>
      <c r="T16" s="194">
        <v>0.16</v>
      </c>
      <c r="U16" s="193">
        <f>ROUND(E16*T16,2)</f>
        <v>6.45</v>
      </c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124</v>
      </c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ht="22.5" outlineLevel="1" x14ac:dyDescent="0.2">
      <c r="A17" s="170">
        <v>3</v>
      </c>
      <c r="B17" s="180" t="s">
        <v>135</v>
      </c>
      <c r="C17" s="203" t="s">
        <v>136</v>
      </c>
      <c r="D17" s="182" t="s">
        <v>137</v>
      </c>
      <c r="E17" s="187">
        <v>9</v>
      </c>
      <c r="F17" s="193">
        <v>184.45</v>
      </c>
      <c r="G17" s="193">
        <v>1660.05</v>
      </c>
      <c r="H17" s="193">
        <v>0</v>
      </c>
      <c r="I17" s="193">
        <f>ROUND(E17*H17,2)</f>
        <v>0</v>
      </c>
      <c r="J17" s="193">
        <v>184.45</v>
      </c>
      <c r="K17" s="193">
        <f>ROUND(E17*J17,2)</f>
        <v>1660.05</v>
      </c>
      <c r="L17" s="193">
        <v>21</v>
      </c>
      <c r="M17" s="193">
        <f>G17*(1+L17/100)</f>
        <v>2008.6605</v>
      </c>
      <c r="N17" s="193">
        <v>9.1670000000000001E-2</v>
      </c>
      <c r="O17" s="193">
        <f>ROUND(E17*N17,2)</f>
        <v>0.83</v>
      </c>
      <c r="P17" s="193">
        <v>0</v>
      </c>
      <c r="Q17" s="193">
        <f>ROUND(E17*P17,2)</f>
        <v>0</v>
      </c>
      <c r="R17" s="193"/>
      <c r="S17" s="193"/>
      <c r="T17" s="194">
        <v>0</v>
      </c>
      <c r="U17" s="193">
        <f>ROUND(E17*T17,2)</f>
        <v>0</v>
      </c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124</v>
      </c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ht="22.5" outlineLevel="1" x14ac:dyDescent="0.2">
      <c r="A18" s="170"/>
      <c r="B18" s="180"/>
      <c r="C18" s="204" t="s">
        <v>138</v>
      </c>
      <c r="D18" s="183"/>
      <c r="E18" s="188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126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/>
      <c r="B19" s="180"/>
      <c r="C19" s="204" t="s">
        <v>139</v>
      </c>
      <c r="D19" s="183"/>
      <c r="E19" s="188">
        <v>4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  <c r="U19" s="193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126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0"/>
      <c r="C20" s="204" t="s">
        <v>140</v>
      </c>
      <c r="D20" s="183"/>
      <c r="E20" s="188">
        <v>5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126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x14ac:dyDescent="0.2">
      <c r="A21" s="176" t="s">
        <v>119</v>
      </c>
      <c r="B21" s="181" t="s">
        <v>74</v>
      </c>
      <c r="C21" s="206" t="s">
        <v>75</v>
      </c>
      <c r="D21" s="185"/>
      <c r="E21" s="190"/>
      <c r="F21" s="195"/>
      <c r="G21" s="195">
        <f>SUMIF(AE22:AE71,"&lt;&gt;NOR",G22:G71)</f>
        <v>15238.289999999999</v>
      </c>
      <c r="H21" s="195"/>
      <c r="I21" s="195">
        <f>SUM(I22:I71)</f>
        <v>0</v>
      </c>
      <c r="J21" s="195"/>
      <c r="K21" s="195">
        <f>SUM(K22:K71)</f>
        <v>15238.289999999999</v>
      </c>
      <c r="L21" s="195"/>
      <c r="M21" s="195">
        <f>SUM(M22:M71)</f>
        <v>18438.330900000001</v>
      </c>
      <c r="N21" s="195"/>
      <c r="O21" s="195">
        <f>SUM(O22:O71)</f>
        <v>1.9699999999999998</v>
      </c>
      <c r="P21" s="195"/>
      <c r="Q21" s="195">
        <f>SUM(Q22:Q71)</f>
        <v>2.25</v>
      </c>
      <c r="R21" s="195"/>
      <c r="S21" s="195"/>
      <c r="T21" s="196"/>
      <c r="U21" s="195">
        <f>SUM(U22:U71)</f>
        <v>0</v>
      </c>
      <c r="AE21" t="s">
        <v>120</v>
      </c>
    </row>
    <row r="22" spans="1:60" outlineLevel="1" x14ac:dyDescent="0.2">
      <c r="A22" s="170">
        <v>4</v>
      </c>
      <c r="B22" s="180" t="s">
        <v>141</v>
      </c>
      <c r="C22" s="203" t="s">
        <v>142</v>
      </c>
      <c r="D22" s="182" t="s">
        <v>123</v>
      </c>
      <c r="E22" s="187">
        <v>13.5</v>
      </c>
      <c r="F22" s="193">
        <v>42.5</v>
      </c>
      <c r="G22" s="193">
        <v>573.75</v>
      </c>
      <c r="H22" s="193">
        <v>0</v>
      </c>
      <c r="I22" s="193">
        <f>ROUND(E22*H22,2)</f>
        <v>0</v>
      </c>
      <c r="J22" s="193">
        <v>42.5</v>
      </c>
      <c r="K22" s="193">
        <f>ROUND(E22*J22,2)</f>
        <v>573.75</v>
      </c>
      <c r="L22" s="193">
        <v>21</v>
      </c>
      <c r="M22" s="193">
        <f>G22*(1+L22/100)</f>
        <v>694.23749999999995</v>
      </c>
      <c r="N22" s="193">
        <v>0</v>
      </c>
      <c r="O22" s="193">
        <f>ROUND(E22*N22,2)</f>
        <v>0</v>
      </c>
      <c r="P22" s="193">
        <v>6.3E-2</v>
      </c>
      <c r="Q22" s="193">
        <f>ROUND(E22*P22,2)</f>
        <v>0.85</v>
      </c>
      <c r="R22" s="193"/>
      <c r="S22" s="193"/>
      <c r="T22" s="194">
        <v>0</v>
      </c>
      <c r="U22" s="193">
        <f>ROUND(E22*T22,2)</f>
        <v>0</v>
      </c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124</v>
      </c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4" t="s">
        <v>143</v>
      </c>
      <c r="D23" s="183"/>
      <c r="E23" s="188">
        <v>13.5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  <c r="U23" s="193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126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>
        <v>5</v>
      </c>
      <c r="B24" s="180" t="s">
        <v>144</v>
      </c>
      <c r="C24" s="203" t="s">
        <v>145</v>
      </c>
      <c r="D24" s="182" t="s">
        <v>123</v>
      </c>
      <c r="E24" s="187">
        <v>27.9</v>
      </c>
      <c r="F24" s="193">
        <v>98.6</v>
      </c>
      <c r="G24" s="193">
        <v>2750.94</v>
      </c>
      <c r="H24" s="193">
        <v>0</v>
      </c>
      <c r="I24" s="193">
        <f>ROUND(E24*H24,2)</f>
        <v>0</v>
      </c>
      <c r="J24" s="193">
        <v>98.6</v>
      </c>
      <c r="K24" s="193">
        <f>ROUND(E24*J24,2)</f>
        <v>2750.94</v>
      </c>
      <c r="L24" s="193">
        <v>21</v>
      </c>
      <c r="M24" s="193">
        <f>G24*(1+L24/100)</f>
        <v>3328.6374000000001</v>
      </c>
      <c r="N24" s="193">
        <v>3.7670000000000002E-2</v>
      </c>
      <c r="O24" s="193">
        <f>ROUND(E24*N24,2)</f>
        <v>1.05</v>
      </c>
      <c r="P24" s="193">
        <v>0</v>
      </c>
      <c r="Q24" s="193">
        <f>ROUND(E24*P24,2)</f>
        <v>0</v>
      </c>
      <c r="R24" s="193"/>
      <c r="S24" s="193"/>
      <c r="T24" s="194">
        <v>0</v>
      </c>
      <c r="U24" s="193">
        <f>ROUND(E24*T24,2)</f>
        <v>0</v>
      </c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124</v>
      </c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4" t="s">
        <v>146</v>
      </c>
      <c r="D25" s="183"/>
      <c r="E25" s="188">
        <v>13.5</v>
      </c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  <c r="U25" s="193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126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/>
      <c r="B26" s="180"/>
      <c r="C26" s="204" t="s">
        <v>147</v>
      </c>
      <c r="D26" s="183"/>
      <c r="E26" s="188">
        <v>14.4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  <c r="U26" s="193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126</v>
      </c>
      <c r="AF26" s="169">
        <v>0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>
        <v>6</v>
      </c>
      <c r="B27" s="180" t="s">
        <v>148</v>
      </c>
      <c r="C27" s="203" t="s">
        <v>149</v>
      </c>
      <c r="D27" s="182" t="s">
        <v>123</v>
      </c>
      <c r="E27" s="187">
        <v>40.29</v>
      </c>
      <c r="F27" s="193">
        <v>527</v>
      </c>
      <c r="G27" s="193">
        <v>21232.83</v>
      </c>
      <c r="H27" s="193">
        <v>0</v>
      </c>
      <c r="I27" s="193">
        <f>ROUND(E27*H27,2)</f>
        <v>0</v>
      </c>
      <c r="J27" s="193">
        <v>527</v>
      </c>
      <c r="K27" s="193">
        <f>ROUND(E27*J27,2)</f>
        <v>21232.83</v>
      </c>
      <c r="L27" s="193">
        <v>21</v>
      </c>
      <c r="M27" s="193">
        <f>G27*(1+L27/100)</f>
        <v>25691.724300000002</v>
      </c>
      <c r="N27" s="193">
        <v>6.2080000000000003E-2</v>
      </c>
      <c r="O27" s="193">
        <f>ROUND(E27*N27,2)</f>
        <v>2.5</v>
      </c>
      <c r="P27" s="193">
        <v>0</v>
      </c>
      <c r="Q27" s="193">
        <f>ROUND(E27*P27,2)</f>
        <v>0</v>
      </c>
      <c r="R27" s="193"/>
      <c r="S27" s="193"/>
      <c r="T27" s="194">
        <v>0</v>
      </c>
      <c r="U27" s="193">
        <f>ROUND(E27*T27,2)</f>
        <v>0</v>
      </c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124</v>
      </c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/>
      <c r="B28" s="180"/>
      <c r="C28" s="204" t="s">
        <v>125</v>
      </c>
      <c r="D28" s="183"/>
      <c r="E28" s="188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  <c r="U28" s="193"/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126</v>
      </c>
      <c r="AF28" s="169">
        <v>0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22.5" outlineLevel="1" x14ac:dyDescent="0.2">
      <c r="A29" s="170"/>
      <c r="B29" s="180"/>
      <c r="C29" s="204" t="s">
        <v>150</v>
      </c>
      <c r="D29" s="183"/>
      <c r="E29" s="188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  <c r="U29" s="193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126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4" t="s">
        <v>128</v>
      </c>
      <c r="D30" s="183"/>
      <c r="E30" s="188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126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0"/>
      <c r="C31" s="204" t="s">
        <v>129</v>
      </c>
      <c r="D31" s="183"/>
      <c r="E31" s="188">
        <v>21.83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  <c r="U31" s="193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126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/>
      <c r="B32" s="180"/>
      <c r="C32" s="204" t="s">
        <v>130</v>
      </c>
      <c r="D32" s="183"/>
      <c r="E32" s="188">
        <v>7.74</v>
      </c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  <c r="U32" s="193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126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0"/>
      <c r="C33" s="204" t="s">
        <v>131</v>
      </c>
      <c r="D33" s="183"/>
      <c r="E33" s="188">
        <v>10.72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  <c r="U33" s="193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126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5" t="s">
        <v>132</v>
      </c>
      <c r="D34" s="184"/>
      <c r="E34" s="189">
        <v>40.29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126</v>
      </c>
      <c r="AF34" s="169">
        <v>1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45" outlineLevel="1" x14ac:dyDescent="0.2">
      <c r="A35" s="170">
        <v>7</v>
      </c>
      <c r="B35" s="180" t="s">
        <v>151</v>
      </c>
      <c r="C35" s="203" t="s">
        <v>152</v>
      </c>
      <c r="D35" s="182" t="s">
        <v>123</v>
      </c>
      <c r="E35" s="187">
        <v>-40.29</v>
      </c>
      <c r="F35" s="193">
        <v>182.75</v>
      </c>
      <c r="G35" s="193">
        <v>-7363</v>
      </c>
      <c r="H35" s="193">
        <v>0</v>
      </c>
      <c r="I35" s="193">
        <f>ROUND(E35*H35,2)</f>
        <v>0</v>
      </c>
      <c r="J35" s="193">
        <v>182.75</v>
      </c>
      <c r="K35" s="193">
        <f>ROUND(E35*J35,2)</f>
        <v>-7363</v>
      </c>
      <c r="L35" s="193">
        <v>21</v>
      </c>
      <c r="M35" s="193">
        <f>G35*(1+L35/100)</f>
        <v>-8909.23</v>
      </c>
      <c r="N35" s="193">
        <v>3.1539999999999999E-2</v>
      </c>
      <c r="O35" s="193">
        <f>ROUND(E35*N35,2)</f>
        <v>-1.27</v>
      </c>
      <c r="P35" s="193">
        <v>0</v>
      </c>
      <c r="Q35" s="193">
        <f>ROUND(E35*P35,2)</f>
        <v>0</v>
      </c>
      <c r="R35" s="193"/>
      <c r="S35" s="193"/>
      <c r="T35" s="194">
        <v>0</v>
      </c>
      <c r="U35" s="193">
        <f>ROUND(E35*T35,2)</f>
        <v>0</v>
      </c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124</v>
      </c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4" t="s">
        <v>125</v>
      </c>
      <c r="D36" s="183"/>
      <c r="E36" s="188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126</v>
      </c>
      <c r="AF36" s="169">
        <v>0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ht="22.5" outlineLevel="1" x14ac:dyDescent="0.2">
      <c r="A37" s="170"/>
      <c r="B37" s="180"/>
      <c r="C37" s="204" t="s">
        <v>153</v>
      </c>
      <c r="D37" s="183"/>
      <c r="E37" s="188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4"/>
      <c r="U37" s="193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126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4" t="s">
        <v>128</v>
      </c>
      <c r="D38" s="183"/>
      <c r="E38" s="188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126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4" t="s">
        <v>154</v>
      </c>
      <c r="D39" s="183"/>
      <c r="E39" s="188">
        <v>-21.83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126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4" t="s">
        <v>155</v>
      </c>
      <c r="D40" s="183"/>
      <c r="E40" s="188">
        <v>-7.74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126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 x14ac:dyDescent="0.2">
      <c r="A41" s="170"/>
      <c r="B41" s="180"/>
      <c r="C41" s="204" t="s">
        <v>156</v>
      </c>
      <c r="D41" s="183"/>
      <c r="E41" s="188">
        <v>-10.72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4"/>
      <c r="U41" s="193"/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126</v>
      </c>
      <c r="AF41" s="169">
        <v>0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 x14ac:dyDescent="0.2">
      <c r="A42" s="170"/>
      <c r="B42" s="180"/>
      <c r="C42" s="205" t="s">
        <v>132</v>
      </c>
      <c r="D42" s="184"/>
      <c r="E42" s="189">
        <v>-40.29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4"/>
      <c r="U42" s="193"/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126</v>
      </c>
      <c r="AF42" s="169">
        <v>1</v>
      </c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22.5" outlineLevel="1" x14ac:dyDescent="0.2">
      <c r="A43" s="170">
        <v>8</v>
      </c>
      <c r="B43" s="180" t="s">
        <v>157</v>
      </c>
      <c r="C43" s="203" t="s">
        <v>158</v>
      </c>
      <c r="D43" s="182" t="s">
        <v>123</v>
      </c>
      <c r="E43" s="187">
        <v>-40.29</v>
      </c>
      <c r="F43" s="193">
        <v>118.15</v>
      </c>
      <c r="G43" s="193">
        <v>-4760.26</v>
      </c>
      <c r="H43" s="193">
        <v>0</v>
      </c>
      <c r="I43" s="193">
        <f>ROUND(E43*H43,2)</f>
        <v>0</v>
      </c>
      <c r="J43" s="193">
        <v>118.15</v>
      </c>
      <c r="K43" s="193">
        <f>ROUND(E43*J43,2)</f>
        <v>-4760.26</v>
      </c>
      <c r="L43" s="193">
        <v>21</v>
      </c>
      <c r="M43" s="193">
        <f>G43*(1+L43/100)</f>
        <v>-5759.9146000000001</v>
      </c>
      <c r="N43" s="193">
        <v>7.6800000000000002E-3</v>
      </c>
      <c r="O43" s="193">
        <f>ROUND(E43*N43,2)</f>
        <v>-0.31</v>
      </c>
      <c r="P43" s="193">
        <v>0</v>
      </c>
      <c r="Q43" s="193">
        <f>ROUND(E43*P43,2)</f>
        <v>0</v>
      </c>
      <c r="R43" s="193"/>
      <c r="S43" s="193"/>
      <c r="T43" s="194">
        <v>0</v>
      </c>
      <c r="U43" s="193">
        <f>ROUND(E43*T43,2)</f>
        <v>0</v>
      </c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124</v>
      </c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4" t="s">
        <v>125</v>
      </c>
      <c r="D44" s="183"/>
      <c r="E44" s="188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126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ht="22.5" outlineLevel="1" x14ac:dyDescent="0.2">
      <c r="A45" s="170"/>
      <c r="B45" s="180"/>
      <c r="C45" s="204" t="s">
        <v>153</v>
      </c>
      <c r="D45" s="183"/>
      <c r="E45" s="188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126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4" t="s">
        <v>128</v>
      </c>
      <c r="D46" s="183"/>
      <c r="E46" s="188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126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 x14ac:dyDescent="0.2">
      <c r="A47" s="170"/>
      <c r="B47" s="180"/>
      <c r="C47" s="204" t="s">
        <v>154</v>
      </c>
      <c r="D47" s="183"/>
      <c r="E47" s="188">
        <v>-21.83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4"/>
      <c r="U47" s="193"/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126</v>
      </c>
      <c r="AF47" s="169">
        <v>0</v>
      </c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4" t="s">
        <v>155</v>
      </c>
      <c r="D48" s="183"/>
      <c r="E48" s="188">
        <v>-7.74</v>
      </c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126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4" t="s">
        <v>156</v>
      </c>
      <c r="D49" s="183"/>
      <c r="E49" s="188">
        <v>-10.72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126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5" t="s">
        <v>132</v>
      </c>
      <c r="D50" s="184"/>
      <c r="E50" s="189">
        <v>-40.29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4"/>
      <c r="U50" s="193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126</v>
      </c>
      <c r="AF50" s="169">
        <v>1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>
        <v>9</v>
      </c>
      <c r="B51" s="180" t="s">
        <v>159</v>
      </c>
      <c r="C51" s="203" t="s">
        <v>160</v>
      </c>
      <c r="D51" s="182" t="s">
        <v>123</v>
      </c>
      <c r="E51" s="187">
        <v>27.9</v>
      </c>
      <c r="F51" s="193">
        <v>42.5</v>
      </c>
      <c r="G51" s="193">
        <v>1185.75</v>
      </c>
      <c r="H51" s="193">
        <v>0</v>
      </c>
      <c r="I51" s="193">
        <f>ROUND(E51*H51,2)</f>
        <v>0</v>
      </c>
      <c r="J51" s="193">
        <v>42.5</v>
      </c>
      <c r="K51" s="193">
        <f>ROUND(E51*J51,2)</f>
        <v>1185.75</v>
      </c>
      <c r="L51" s="193">
        <v>21</v>
      </c>
      <c r="M51" s="193">
        <f>G51*(1+L51/100)</f>
        <v>1434.7574999999999</v>
      </c>
      <c r="N51" s="193">
        <v>0</v>
      </c>
      <c r="O51" s="193">
        <f>ROUND(E51*N51,2)</f>
        <v>0</v>
      </c>
      <c r="P51" s="193">
        <v>0</v>
      </c>
      <c r="Q51" s="193">
        <f>ROUND(E51*P51,2)</f>
        <v>0</v>
      </c>
      <c r="R51" s="193"/>
      <c r="S51" s="193"/>
      <c r="T51" s="194">
        <v>0</v>
      </c>
      <c r="U51" s="193">
        <f>ROUND(E51*T51,2)</f>
        <v>0</v>
      </c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124</v>
      </c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4" t="s">
        <v>146</v>
      </c>
      <c r="D52" s="183"/>
      <c r="E52" s="188">
        <v>13.5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4"/>
      <c r="U52" s="193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126</v>
      </c>
      <c r="AF52" s="169">
        <v>0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/>
      <c r="B53" s="180"/>
      <c r="C53" s="204" t="s">
        <v>147</v>
      </c>
      <c r="D53" s="183"/>
      <c r="E53" s="188">
        <v>14.4</v>
      </c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126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t="33.75" outlineLevel="1" x14ac:dyDescent="0.2">
      <c r="A54" s="170">
        <v>10</v>
      </c>
      <c r="B54" s="180" t="s">
        <v>161</v>
      </c>
      <c r="C54" s="203" t="s">
        <v>162</v>
      </c>
      <c r="D54" s="182" t="s">
        <v>123</v>
      </c>
      <c r="E54" s="187">
        <v>-40.29</v>
      </c>
      <c r="F54" s="193">
        <v>30.43</v>
      </c>
      <c r="G54" s="193">
        <v>-1226.02</v>
      </c>
      <c r="H54" s="193">
        <v>0</v>
      </c>
      <c r="I54" s="193">
        <f>ROUND(E54*H54,2)</f>
        <v>0</v>
      </c>
      <c r="J54" s="193">
        <v>30.43</v>
      </c>
      <c r="K54" s="193">
        <f>ROUND(E54*J54,2)</f>
        <v>-1226.02</v>
      </c>
      <c r="L54" s="193">
        <v>21</v>
      </c>
      <c r="M54" s="193">
        <f>G54*(1+L54/100)</f>
        <v>-1483.4841999999999</v>
      </c>
      <c r="N54" s="193">
        <v>0</v>
      </c>
      <c r="O54" s="193">
        <f>ROUND(E54*N54,2)</f>
        <v>0</v>
      </c>
      <c r="P54" s="193">
        <v>0.02</v>
      </c>
      <c r="Q54" s="193">
        <f>ROUND(E54*P54,2)</f>
        <v>-0.81</v>
      </c>
      <c r="R54" s="193"/>
      <c r="S54" s="193"/>
      <c r="T54" s="194">
        <v>0</v>
      </c>
      <c r="U54" s="193">
        <f>ROUND(E54*T54,2)</f>
        <v>0</v>
      </c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124</v>
      </c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/>
      <c r="B55" s="180"/>
      <c r="C55" s="204" t="s">
        <v>125</v>
      </c>
      <c r="D55" s="183"/>
      <c r="E55" s="188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4"/>
      <c r="U55" s="193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126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ht="22.5" outlineLevel="1" x14ac:dyDescent="0.2">
      <c r="A56" s="170"/>
      <c r="B56" s="180"/>
      <c r="C56" s="204" t="s">
        <v>153</v>
      </c>
      <c r="D56" s="183"/>
      <c r="E56" s="188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126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4" t="s">
        <v>128</v>
      </c>
      <c r="D57" s="183"/>
      <c r="E57" s="188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126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/>
      <c r="B58" s="180"/>
      <c r="C58" s="204" t="s">
        <v>154</v>
      </c>
      <c r="D58" s="183"/>
      <c r="E58" s="188">
        <v>-21.83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126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4" t="s">
        <v>155</v>
      </c>
      <c r="D59" s="183"/>
      <c r="E59" s="188">
        <v>-7.74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126</v>
      </c>
      <c r="AF59" s="169">
        <v>0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/>
      <c r="B60" s="180"/>
      <c r="C60" s="204" t="s">
        <v>156</v>
      </c>
      <c r="D60" s="183"/>
      <c r="E60" s="188">
        <v>-10.72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4"/>
      <c r="U60" s="193"/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126</v>
      </c>
      <c r="AF60" s="169">
        <v>0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5" t="s">
        <v>132</v>
      </c>
      <c r="D61" s="184"/>
      <c r="E61" s="189">
        <v>-40.29</v>
      </c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4"/>
      <c r="U61" s="193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126</v>
      </c>
      <c r="AF61" s="169">
        <v>1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>
        <v>11</v>
      </c>
      <c r="B62" s="180" t="s">
        <v>163</v>
      </c>
      <c r="C62" s="203" t="s">
        <v>164</v>
      </c>
      <c r="D62" s="182" t="s">
        <v>123</v>
      </c>
      <c r="E62" s="187">
        <v>40.29</v>
      </c>
      <c r="F62" s="193">
        <v>59.08</v>
      </c>
      <c r="G62" s="193">
        <v>2380.33</v>
      </c>
      <c r="H62" s="193">
        <v>0</v>
      </c>
      <c r="I62" s="193">
        <f>ROUND(E62*H62,2)</f>
        <v>0</v>
      </c>
      <c r="J62" s="193">
        <v>59.08</v>
      </c>
      <c r="K62" s="193">
        <f>ROUND(E62*J62,2)</f>
        <v>2380.33</v>
      </c>
      <c r="L62" s="193">
        <v>21</v>
      </c>
      <c r="M62" s="193">
        <f>G62*(1+L62/100)</f>
        <v>2880.1992999999998</v>
      </c>
      <c r="N62" s="193">
        <v>0</v>
      </c>
      <c r="O62" s="193">
        <f>ROUND(E62*N62,2)</f>
        <v>0</v>
      </c>
      <c r="P62" s="193">
        <v>0.05</v>
      </c>
      <c r="Q62" s="193">
        <f>ROUND(E62*P62,2)</f>
        <v>2.0099999999999998</v>
      </c>
      <c r="R62" s="193"/>
      <c r="S62" s="193"/>
      <c r="T62" s="194">
        <v>0</v>
      </c>
      <c r="U62" s="193">
        <f>ROUND(E62*T62,2)</f>
        <v>0</v>
      </c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124</v>
      </c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/>
      <c r="B63" s="180"/>
      <c r="C63" s="204" t="s">
        <v>125</v>
      </c>
      <c r="D63" s="183"/>
      <c r="E63" s="188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4"/>
      <c r="U63" s="193"/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126</v>
      </c>
      <c r="AF63" s="169">
        <v>0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/>
      <c r="B64" s="180"/>
      <c r="C64" s="204" t="s">
        <v>165</v>
      </c>
      <c r="D64" s="183"/>
      <c r="E64" s="188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126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/>
      <c r="B65" s="180"/>
      <c r="C65" s="204" t="s">
        <v>128</v>
      </c>
      <c r="D65" s="183"/>
      <c r="E65" s="188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126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4" t="s">
        <v>129</v>
      </c>
      <c r="D66" s="183"/>
      <c r="E66" s="188">
        <v>21.83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126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4" t="s">
        <v>130</v>
      </c>
      <c r="D67" s="183"/>
      <c r="E67" s="188">
        <v>7.74</v>
      </c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126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4" t="s">
        <v>131</v>
      </c>
      <c r="D68" s="183"/>
      <c r="E68" s="188">
        <v>10.72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126</v>
      </c>
      <c r="AF68" s="169">
        <v>0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5" t="s">
        <v>132</v>
      </c>
      <c r="D69" s="184"/>
      <c r="E69" s="189">
        <v>40.29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126</v>
      </c>
      <c r="AF69" s="169">
        <v>1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>
        <v>12</v>
      </c>
      <c r="B70" s="180" t="s">
        <v>166</v>
      </c>
      <c r="C70" s="203" t="s">
        <v>167</v>
      </c>
      <c r="D70" s="182" t="s">
        <v>123</v>
      </c>
      <c r="E70" s="187">
        <v>14.4</v>
      </c>
      <c r="F70" s="193">
        <v>32.22</v>
      </c>
      <c r="G70" s="193">
        <v>463.97</v>
      </c>
      <c r="H70" s="193">
        <v>0</v>
      </c>
      <c r="I70" s="193">
        <f>ROUND(E70*H70,2)</f>
        <v>0</v>
      </c>
      <c r="J70" s="193">
        <v>32.22</v>
      </c>
      <c r="K70" s="193">
        <f>ROUND(E70*J70,2)</f>
        <v>463.97</v>
      </c>
      <c r="L70" s="193">
        <v>21</v>
      </c>
      <c r="M70" s="193">
        <f>G70*(1+L70/100)</f>
        <v>561.40370000000007</v>
      </c>
      <c r="N70" s="193">
        <v>0</v>
      </c>
      <c r="O70" s="193">
        <f>ROUND(E70*N70,2)</f>
        <v>0</v>
      </c>
      <c r="P70" s="193">
        <v>1.4E-2</v>
      </c>
      <c r="Q70" s="193">
        <f>ROUND(E70*P70,2)</f>
        <v>0.2</v>
      </c>
      <c r="R70" s="193"/>
      <c r="S70" s="193"/>
      <c r="T70" s="194">
        <v>0</v>
      </c>
      <c r="U70" s="193">
        <f>ROUND(E70*T70,2)</f>
        <v>0</v>
      </c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124</v>
      </c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 x14ac:dyDescent="0.2">
      <c r="A71" s="170"/>
      <c r="B71" s="180"/>
      <c r="C71" s="204" t="s">
        <v>168</v>
      </c>
      <c r="D71" s="183"/>
      <c r="E71" s="188">
        <v>14.4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4"/>
      <c r="U71" s="193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126</v>
      </c>
      <c r="AF71" s="169">
        <v>0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x14ac:dyDescent="0.2">
      <c r="A72" s="176" t="s">
        <v>119</v>
      </c>
      <c r="B72" s="181" t="s">
        <v>76</v>
      </c>
      <c r="C72" s="206" t="s">
        <v>77</v>
      </c>
      <c r="D72" s="185"/>
      <c r="E72" s="190"/>
      <c r="F72" s="195"/>
      <c r="G72" s="195">
        <f>SUMIF(AE73:AE96,"&lt;&gt;NOR",G73:G96)</f>
        <v>96082.77</v>
      </c>
      <c r="H72" s="195"/>
      <c r="I72" s="195">
        <f>SUM(I73:I96)</f>
        <v>62227.44</v>
      </c>
      <c r="J72" s="195"/>
      <c r="K72" s="195">
        <f>SUM(K73:K96)</f>
        <v>33855.33</v>
      </c>
      <c r="L72" s="195"/>
      <c r="M72" s="195">
        <f>SUM(M73:M96)</f>
        <v>116260.15169999999</v>
      </c>
      <c r="N72" s="195"/>
      <c r="O72" s="195">
        <f>SUM(O73:O96)</f>
        <v>10.36</v>
      </c>
      <c r="P72" s="195"/>
      <c r="Q72" s="195">
        <f>SUM(Q73:Q96)</f>
        <v>0</v>
      </c>
      <c r="R72" s="195"/>
      <c r="S72" s="195"/>
      <c r="T72" s="196"/>
      <c r="U72" s="195">
        <f>SUM(U73:U96)</f>
        <v>22.159999999999997</v>
      </c>
      <c r="AE72" t="s">
        <v>120</v>
      </c>
    </row>
    <row r="73" spans="1:60" ht="22.5" outlineLevel="1" x14ac:dyDescent="0.2">
      <c r="A73" s="170">
        <v>13</v>
      </c>
      <c r="B73" s="180" t="s">
        <v>169</v>
      </c>
      <c r="C73" s="203" t="s">
        <v>170</v>
      </c>
      <c r="D73" s="182" t="s">
        <v>171</v>
      </c>
      <c r="E73" s="187">
        <v>48.05</v>
      </c>
      <c r="F73" s="193">
        <v>98.6</v>
      </c>
      <c r="G73" s="193">
        <v>4737.7299999999996</v>
      </c>
      <c r="H73" s="193">
        <v>0</v>
      </c>
      <c r="I73" s="193">
        <f>ROUND(E73*H73,2)</f>
        <v>0</v>
      </c>
      <c r="J73" s="193">
        <v>98.6</v>
      </c>
      <c r="K73" s="193">
        <f>ROUND(E73*J73,2)</f>
        <v>4737.7299999999996</v>
      </c>
      <c r="L73" s="193">
        <v>21</v>
      </c>
      <c r="M73" s="193">
        <f>G73*(1+L73/100)</f>
        <v>5732.653299999999</v>
      </c>
      <c r="N73" s="193">
        <v>1E-3</v>
      </c>
      <c r="O73" s="193">
        <f>ROUND(E73*N73,2)</f>
        <v>0.05</v>
      </c>
      <c r="P73" s="193">
        <v>0</v>
      </c>
      <c r="Q73" s="193">
        <f>ROUND(E73*P73,2)</f>
        <v>0</v>
      </c>
      <c r="R73" s="193"/>
      <c r="S73" s="193"/>
      <c r="T73" s="194">
        <v>0</v>
      </c>
      <c r="U73" s="193">
        <f>ROUND(E73*T73,2)</f>
        <v>0</v>
      </c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124</v>
      </c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/>
      <c r="B74" s="180"/>
      <c r="C74" s="204" t="s">
        <v>172</v>
      </c>
      <c r="D74" s="183"/>
      <c r="E74" s="188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126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ht="22.5" outlineLevel="1" x14ac:dyDescent="0.2">
      <c r="A75" s="170"/>
      <c r="B75" s="180"/>
      <c r="C75" s="204" t="s">
        <v>173</v>
      </c>
      <c r="D75" s="183"/>
      <c r="E75" s="188">
        <v>48.05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4"/>
      <c r="U75" s="193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126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5" t="s">
        <v>132</v>
      </c>
      <c r="D76" s="184"/>
      <c r="E76" s="189">
        <v>48.05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126</v>
      </c>
      <c r="AF76" s="169">
        <v>1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>
        <v>14</v>
      </c>
      <c r="B77" s="180" t="s">
        <v>174</v>
      </c>
      <c r="C77" s="203" t="s">
        <v>175</v>
      </c>
      <c r="D77" s="182" t="s">
        <v>176</v>
      </c>
      <c r="E77" s="187">
        <v>0.09</v>
      </c>
      <c r="F77" s="193">
        <v>2652</v>
      </c>
      <c r="G77" s="193">
        <v>238.68</v>
      </c>
      <c r="H77" s="193">
        <v>1977.63</v>
      </c>
      <c r="I77" s="193">
        <f>ROUND(E77*H77,2)</f>
        <v>177.99</v>
      </c>
      <c r="J77" s="193">
        <v>674.37</v>
      </c>
      <c r="K77" s="193">
        <f>ROUND(E77*J77,2)</f>
        <v>60.69</v>
      </c>
      <c r="L77" s="193">
        <v>21</v>
      </c>
      <c r="M77" s="193">
        <f>G77*(1+L77/100)</f>
        <v>288.80279999999999</v>
      </c>
      <c r="N77" s="193">
        <v>2.5249999999999999</v>
      </c>
      <c r="O77" s="193">
        <f>ROUND(E77*N77,2)</f>
        <v>0.23</v>
      </c>
      <c r="P77" s="193">
        <v>0</v>
      </c>
      <c r="Q77" s="193">
        <f>ROUND(E77*P77,2)</f>
        <v>0</v>
      </c>
      <c r="R77" s="193"/>
      <c r="S77" s="193"/>
      <c r="T77" s="194">
        <v>3.2130000000000001</v>
      </c>
      <c r="U77" s="193">
        <f>ROUND(E77*T77,2)</f>
        <v>0.28999999999999998</v>
      </c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177</v>
      </c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 x14ac:dyDescent="0.2">
      <c r="A78" s="170"/>
      <c r="B78" s="180"/>
      <c r="C78" s="204" t="s">
        <v>178</v>
      </c>
      <c r="D78" s="183"/>
      <c r="E78" s="188">
        <v>0.09</v>
      </c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4"/>
      <c r="U78" s="193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126</v>
      </c>
      <c r="AF78" s="169">
        <v>0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 x14ac:dyDescent="0.2">
      <c r="A79" s="170">
        <v>15</v>
      </c>
      <c r="B79" s="180" t="s">
        <v>179</v>
      </c>
      <c r="C79" s="203" t="s">
        <v>180</v>
      </c>
      <c r="D79" s="182" t="s">
        <v>176</v>
      </c>
      <c r="E79" s="187">
        <v>8.8461999999999996</v>
      </c>
      <c r="F79" s="193">
        <v>5306.16</v>
      </c>
      <c r="G79" s="193">
        <v>46939.35</v>
      </c>
      <c r="H79" s="193">
        <v>4875.68</v>
      </c>
      <c r="I79" s="193">
        <f>ROUND(E79*H79,2)</f>
        <v>43131.24</v>
      </c>
      <c r="J79" s="193">
        <v>430.48</v>
      </c>
      <c r="K79" s="193">
        <f>ROUND(E79*J79,2)</f>
        <v>3808.11</v>
      </c>
      <c r="L79" s="193">
        <v>21</v>
      </c>
      <c r="M79" s="193">
        <f>G79*(1+L79/100)</f>
        <v>56796.613499999999</v>
      </c>
      <c r="N79" s="193">
        <v>0.38850000000000001</v>
      </c>
      <c r="O79" s="193">
        <f>ROUND(E79*N79,2)</f>
        <v>3.44</v>
      </c>
      <c r="P79" s="193">
        <v>0</v>
      </c>
      <c r="Q79" s="193">
        <f>ROUND(E79*P79,2)</f>
        <v>0</v>
      </c>
      <c r="R79" s="193"/>
      <c r="S79" s="193"/>
      <c r="T79" s="194">
        <v>1.8360000000000001</v>
      </c>
      <c r="U79" s="193">
        <f>ROUND(E79*T79,2)</f>
        <v>16.239999999999998</v>
      </c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177</v>
      </c>
      <c r="AF79" s="169"/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ht="33.75" outlineLevel="1" x14ac:dyDescent="0.2">
      <c r="A80" s="170"/>
      <c r="B80" s="180"/>
      <c r="C80" s="204" t="s">
        <v>181</v>
      </c>
      <c r="D80" s="183"/>
      <c r="E80" s="188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4"/>
      <c r="U80" s="193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126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/>
      <c r="B81" s="180"/>
      <c r="C81" s="204" t="s">
        <v>172</v>
      </c>
      <c r="D81" s="183"/>
      <c r="E81" s="188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4"/>
      <c r="U81" s="193"/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126</v>
      </c>
      <c r="AF81" s="169">
        <v>0</v>
      </c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ht="22.5" outlineLevel="1" x14ac:dyDescent="0.2">
      <c r="A82" s="170"/>
      <c r="B82" s="180"/>
      <c r="C82" s="204" t="s">
        <v>182</v>
      </c>
      <c r="D82" s="183"/>
      <c r="E82" s="188">
        <v>8.8461999999999996</v>
      </c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4"/>
      <c r="U82" s="193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126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 x14ac:dyDescent="0.2">
      <c r="A83" s="170"/>
      <c r="B83" s="180"/>
      <c r="C83" s="205" t="s">
        <v>132</v>
      </c>
      <c r="D83" s="184"/>
      <c r="E83" s="189">
        <v>8.8461999999999996</v>
      </c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4"/>
      <c r="U83" s="193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126</v>
      </c>
      <c r="AF83" s="169">
        <v>1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ht="45" outlineLevel="1" x14ac:dyDescent="0.2">
      <c r="A84" s="170">
        <v>16</v>
      </c>
      <c r="B84" s="180" t="s">
        <v>183</v>
      </c>
      <c r="C84" s="203" t="s">
        <v>184</v>
      </c>
      <c r="D84" s="182" t="s">
        <v>123</v>
      </c>
      <c r="E84" s="187">
        <v>48.05</v>
      </c>
      <c r="F84" s="193">
        <v>493</v>
      </c>
      <c r="G84" s="193">
        <v>23688.65</v>
      </c>
      <c r="H84" s="193">
        <v>0</v>
      </c>
      <c r="I84" s="193">
        <f>ROUND(E84*H84,2)</f>
        <v>0</v>
      </c>
      <c r="J84" s="193">
        <v>493</v>
      </c>
      <c r="K84" s="193">
        <f>ROUND(E84*J84,2)</f>
        <v>23688.65</v>
      </c>
      <c r="L84" s="193">
        <v>21</v>
      </c>
      <c r="M84" s="193">
        <f>G84*(1+L84/100)</f>
        <v>28663.266500000002</v>
      </c>
      <c r="N84" s="193">
        <v>7.9350000000000004E-2</v>
      </c>
      <c r="O84" s="193">
        <f>ROUND(E84*N84,2)</f>
        <v>3.81</v>
      </c>
      <c r="P84" s="193">
        <v>0</v>
      </c>
      <c r="Q84" s="193">
        <f>ROUND(E84*P84,2)</f>
        <v>0</v>
      </c>
      <c r="R84" s="193"/>
      <c r="S84" s="193"/>
      <c r="T84" s="194">
        <v>0</v>
      </c>
      <c r="U84" s="193">
        <f>ROUND(E84*T84,2)</f>
        <v>0</v>
      </c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124</v>
      </c>
      <c r="AF84" s="169"/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/>
      <c r="B85" s="180"/>
      <c r="C85" s="204" t="s">
        <v>172</v>
      </c>
      <c r="D85" s="183"/>
      <c r="E85" s="188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4"/>
      <c r="U85" s="193"/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126</v>
      </c>
      <c r="AF85" s="169">
        <v>0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ht="22.5" outlineLevel="1" x14ac:dyDescent="0.2">
      <c r="A86" s="170"/>
      <c r="B86" s="180"/>
      <c r="C86" s="204" t="s">
        <v>173</v>
      </c>
      <c r="D86" s="183"/>
      <c r="E86" s="188">
        <v>48.05</v>
      </c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4"/>
      <c r="U86" s="193"/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126</v>
      </c>
      <c r="AF86" s="169">
        <v>0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 x14ac:dyDescent="0.2">
      <c r="A87" s="170"/>
      <c r="B87" s="180"/>
      <c r="C87" s="205" t="s">
        <v>132</v>
      </c>
      <c r="D87" s="184"/>
      <c r="E87" s="189">
        <v>48.05</v>
      </c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4"/>
      <c r="U87" s="193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126</v>
      </c>
      <c r="AF87" s="169">
        <v>1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>
        <v>17</v>
      </c>
      <c r="B88" s="180" t="s">
        <v>185</v>
      </c>
      <c r="C88" s="203" t="s">
        <v>186</v>
      </c>
      <c r="D88" s="182" t="s">
        <v>123</v>
      </c>
      <c r="E88" s="187">
        <v>80.42</v>
      </c>
      <c r="F88" s="193">
        <v>38.799999999999997</v>
      </c>
      <c r="G88" s="193">
        <v>3120.3</v>
      </c>
      <c r="H88" s="193">
        <v>19.399999999999999</v>
      </c>
      <c r="I88" s="193">
        <f>ROUND(E88*H88,2)</f>
        <v>1560.15</v>
      </c>
      <c r="J88" s="193">
        <v>19.399999999999999</v>
      </c>
      <c r="K88" s="193">
        <f>ROUND(E88*J88,2)</f>
        <v>1560.15</v>
      </c>
      <c r="L88" s="193">
        <v>21</v>
      </c>
      <c r="M88" s="193">
        <f>G88*(1+L88/100)</f>
        <v>3775.5630000000001</v>
      </c>
      <c r="N88" s="193">
        <v>8.0000000000000007E-5</v>
      </c>
      <c r="O88" s="193">
        <f>ROUND(E88*N88,2)</f>
        <v>0.01</v>
      </c>
      <c r="P88" s="193">
        <v>0</v>
      </c>
      <c r="Q88" s="193">
        <f>ROUND(E88*P88,2)</f>
        <v>0</v>
      </c>
      <c r="R88" s="193"/>
      <c r="S88" s="193"/>
      <c r="T88" s="194">
        <v>7.0000000000000007E-2</v>
      </c>
      <c r="U88" s="193">
        <f>ROUND(E88*T88,2)</f>
        <v>5.63</v>
      </c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177</v>
      </c>
      <c r="AF88" s="169"/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ht="33.75" outlineLevel="1" x14ac:dyDescent="0.2">
      <c r="A89" s="170"/>
      <c r="B89" s="180"/>
      <c r="C89" s="204" t="s">
        <v>181</v>
      </c>
      <c r="D89" s="183"/>
      <c r="E89" s="188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4"/>
      <c r="U89" s="193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126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 x14ac:dyDescent="0.2">
      <c r="A90" s="170"/>
      <c r="B90" s="180"/>
      <c r="C90" s="204" t="s">
        <v>172</v>
      </c>
      <c r="D90" s="183"/>
      <c r="E90" s="188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4"/>
      <c r="U90" s="193"/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126</v>
      </c>
      <c r="AF90" s="169">
        <v>0</v>
      </c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ht="22.5" outlineLevel="1" x14ac:dyDescent="0.2">
      <c r="A91" s="170"/>
      <c r="B91" s="180"/>
      <c r="C91" s="204" t="s">
        <v>187</v>
      </c>
      <c r="D91" s="183"/>
      <c r="E91" s="188">
        <v>80.42</v>
      </c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4"/>
      <c r="U91" s="193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126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/>
      <c r="B92" s="180"/>
      <c r="C92" s="205" t="s">
        <v>132</v>
      </c>
      <c r="D92" s="184"/>
      <c r="E92" s="189">
        <v>80.42</v>
      </c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4"/>
      <c r="U92" s="193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126</v>
      </c>
      <c r="AF92" s="169">
        <v>1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>
        <v>18</v>
      </c>
      <c r="B93" s="180" t="s">
        <v>188</v>
      </c>
      <c r="C93" s="203" t="s">
        <v>189</v>
      </c>
      <c r="D93" s="182" t="s">
        <v>137</v>
      </c>
      <c r="E93" s="187">
        <v>600.625</v>
      </c>
      <c r="F93" s="193">
        <v>28.9</v>
      </c>
      <c r="G93" s="193">
        <v>17358.060000000001</v>
      </c>
      <c r="H93" s="193">
        <v>28.9</v>
      </c>
      <c r="I93" s="193">
        <f>ROUND(E93*H93,2)</f>
        <v>17358.060000000001</v>
      </c>
      <c r="J93" s="193">
        <v>0</v>
      </c>
      <c r="K93" s="193">
        <f>ROUND(E93*J93,2)</f>
        <v>0</v>
      </c>
      <c r="L93" s="193">
        <v>21</v>
      </c>
      <c r="M93" s="193">
        <f>G93*(1+L93/100)</f>
        <v>21003.2526</v>
      </c>
      <c r="N93" s="193">
        <v>4.7000000000000002E-3</v>
      </c>
      <c r="O93" s="193">
        <f>ROUND(E93*N93,2)</f>
        <v>2.82</v>
      </c>
      <c r="P93" s="193">
        <v>0</v>
      </c>
      <c r="Q93" s="193">
        <f>ROUND(E93*P93,2)</f>
        <v>0</v>
      </c>
      <c r="R93" s="193"/>
      <c r="S93" s="193"/>
      <c r="T93" s="194">
        <v>0</v>
      </c>
      <c r="U93" s="193">
        <f>ROUND(E93*T93,2)</f>
        <v>0</v>
      </c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190</v>
      </c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 x14ac:dyDescent="0.2">
      <c r="A94" s="170"/>
      <c r="B94" s="180"/>
      <c r="C94" s="204" t="s">
        <v>172</v>
      </c>
      <c r="D94" s="183"/>
      <c r="E94" s="188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4"/>
      <c r="U94" s="193"/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126</v>
      </c>
      <c r="AF94" s="169">
        <v>0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ht="22.5" outlineLevel="1" x14ac:dyDescent="0.2">
      <c r="A95" s="170"/>
      <c r="B95" s="180"/>
      <c r="C95" s="204" t="s">
        <v>191</v>
      </c>
      <c r="D95" s="183"/>
      <c r="E95" s="188">
        <v>600.625</v>
      </c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4"/>
      <c r="U95" s="193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126</v>
      </c>
      <c r="AF95" s="169">
        <v>0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 x14ac:dyDescent="0.2">
      <c r="A96" s="170"/>
      <c r="B96" s="180"/>
      <c r="C96" s="205" t="s">
        <v>132</v>
      </c>
      <c r="D96" s="184"/>
      <c r="E96" s="189">
        <v>600.625</v>
      </c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4"/>
      <c r="U96" s="193"/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126</v>
      </c>
      <c r="AF96" s="169">
        <v>1</v>
      </c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ht="25.5" x14ac:dyDescent="0.2">
      <c r="A97" s="176" t="s">
        <v>119</v>
      </c>
      <c r="B97" s="181" t="s">
        <v>78</v>
      </c>
      <c r="C97" s="206" t="s">
        <v>79</v>
      </c>
      <c r="D97" s="185"/>
      <c r="E97" s="190"/>
      <c r="F97" s="195"/>
      <c r="G97" s="195">
        <f>SUMIF(AE98:AE123,"&lt;&gt;NOR",G98:G123)</f>
        <v>2714.02</v>
      </c>
      <c r="H97" s="195"/>
      <c r="I97" s="195">
        <f>SUM(I98:I123)</f>
        <v>0</v>
      </c>
      <c r="J97" s="195"/>
      <c r="K97" s="195">
        <f>SUM(K98:K123)</f>
        <v>2714.02</v>
      </c>
      <c r="L97" s="195"/>
      <c r="M97" s="195">
        <f>SUM(M98:M123)</f>
        <v>3283.9641999999999</v>
      </c>
      <c r="N97" s="195"/>
      <c r="O97" s="195">
        <f>SUM(O98:O123)</f>
        <v>0</v>
      </c>
      <c r="P97" s="195"/>
      <c r="Q97" s="195">
        <f>SUM(Q98:Q123)</f>
        <v>0.03</v>
      </c>
      <c r="R97" s="195"/>
      <c r="S97" s="195"/>
      <c r="T97" s="196"/>
      <c r="U97" s="195">
        <f>SUM(U98:U123)</f>
        <v>0</v>
      </c>
      <c r="AE97" t="s">
        <v>120</v>
      </c>
    </row>
    <row r="98" spans="1:60" ht="22.5" outlineLevel="1" x14ac:dyDescent="0.2">
      <c r="A98" s="170">
        <v>19</v>
      </c>
      <c r="B98" s="180" t="s">
        <v>192</v>
      </c>
      <c r="C98" s="203" t="s">
        <v>193</v>
      </c>
      <c r="D98" s="182" t="s">
        <v>123</v>
      </c>
      <c r="E98" s="187">
        <v>266.08</v>
      </c>
      <c r="F98" s="193">
        <v>10.199999999999999</v>
      </c>
      <c r="G98" s="193">
        <v>2714.02</v>
      </c>
      <c r="H98" s="193">
        <v>0</v>
      </c>
      <c r="I98" s="193">
        <f>ROUND(E98*H98,2)</f>
        <v>0</v>
      </c>
      <c r="J98" s="193">
        <v>10.199999999999999</v>
      </c>
      <c r="K98" s="193">
        <f>ROUND(E98*J98,2)</f>
        <v>2714.02</v>
      </c>
      <c r="L98" s="193">
        <v>21</v>
      </c>
      <c r="M98" s="193">
        <f>G98*(1+L98/100)</f>
        <v>3283.9641999999999</v>
      </c>
      <c r="N98" s="193">
        <v>0</v>
      </c>
      <c r="O98" s="193">
        <f>ROUND(E98*N98,2)</f>
        <v>0</v>
      </c>
      <c r="P98" s="193">
        <v>1E-4</v>
      </c>
      <c r="Q98" s="193">
        <f>ROUND(E98*P98,2)</f>
        <v>0.03</v>
      </c>
      <c r="R98" s="193"/>
      <c r="S98" s="193"/>
      <c r="T98" s="194">
        <v>0</v>
      </c>
      <c r="U98" s="193">
        <f>ROUND(E98*T98,2)</f>
        <v>0</v>
      </c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124</v>
      </c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/>
      <c r="B99" s="180"/>
      <c r="C99" s="204" t="s">
        <v>194</v>
      </c>
      <c r="D99" s="183"/>
      <c r="E99" s="188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4"/>
      <c r="U99" s="193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126</v>
      </c>
      <c r="AF99" s="169">
        <v>0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ht="22.5" outlineLevel="1" x14ac:dyDescent="0.2">
      <c r="A100" s="170"/>
      <c r="B100" s="180"/>
      <c r="C100" s="204" t="s">
        <v>195</v>
      </c>
      <c r="D100" s="183"/>
      <c r="E100" s="188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4"/>
      <c r="U100" s="193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126</v>
      </c>
      <c r="AF100" s="169">
        <v>0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4" t="s">
        <v>196</v>
      </c>
      <c r="D101" s="183"/>
      <c r="E101" s="188">
        <v>31</v>
      </c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4"/>
      <c r="U101" s="193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126</v>
      </c>
      <c r="AF101" s="169">
        <v>0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outlineLevel="1" x14ac:dyDescent="0.2">
      <c r="A102" s="170"/>
      <c r="B102" s="180"/>
      <c r="C102" s="204" t="s">
        <v>197</v>
      </c>
      <c r="D102" s="183"/>
      <c r="E102" s="188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4"/>
      <c r="U102" s="193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126</v>
      </c>
      <c r="AF102" s="169">
        <v>0</v>
      </c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 x14ac:dyDescent="0.2">
      <c r="A103" s="170"/>
      <c r="B103" s="180"/>
      <c r="C103" s="204" t="s">
        <v>198</v>
      </c>
      <c r="D103" s="183"/>
      <c r="E103" s="188">
        <v>96.1</v>
      </c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4"/>
      <c r="U103" s="193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126</v>
      </c>
      <c r="AF103" s="169">
        <v>0</v>
      </c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outlineLevel="1" x14ac:dyDescent="0.2">
      <c r="A104" s="170"/>
      <c r="B104" s="180"/>
      <c r="C104" s="204" t="s">
        <v>199</v>
      </c>
      <c r="D104" s="183"/>
      <c r="E104" s="188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4"/>
      <c r="U104" s="193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 t="s">
        <v>126</v>
      </c>
      <c r="AF104" s="169">
        <v>0</v>
      </c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 x14ac:dyDescent="0.2">
      <c r="A105" s="170"/>
      <c r="B105" s="180"/>
      <c r="C105" s="204" t="s">
        <v>200</v>
      </c>
      <c r="D105" s="183"/>
      <c r="E105" s="188">
        <v>43.66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4"/>
      <c r="U105" s="193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126</v>
      </c>
      <c r="AF105" s="169">
        <v>0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 x14ac:dyDescent="0.2">
      <c r="A106" s="170"/>
      <c r="B106" s="180"/>
      <c r="C106" s="204" t="s">
        <v>201</v>
      </c>
      <c r="D106" s="183"/>
      <c r="E106" s="188">
        <v>15.48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4"/>
      <c r="U106" s="193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 t="s">
        <v>126</v>
      </c>
      <c r="AF106" s="169">
        <v>0</v>
      </c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 x14ac:dyDescent="0.2">
      <c r="A107" s="170"/>
      <c r="B107" s="180"/>
      <c r="C107" s="204" t="s">
        <v>202</v>
      </c>
      <c r="D107" s="183"/>
      <c r="E107" s="188">
        <v>21.44</v>
      </c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4"/>
      <c r="U107" s="193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126</v>
      </c>
      <c r="AF107" s="169">
        <v>0</v>
      </c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outlineLevel="1" x14ac:dyDescent="0.2">
      <c r="A108" s="170"/>
      <c r="B108" s="180"/>
      <c r="C108" s="205" t="s">
        <v>132</v>
      </c>
      <c r="D108" s="184"/>
      <c r="E108" s="189">
        <v>207.68</v>
      </c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4"/>
      <c r="U108" s="193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 t="s">
        <v>126</v>
      </c>
      <c r="AF108" s="169">
        <v>1</v>
      </c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ht="22.5" outlineLevel="1" x14ac:dyDescent="0.2">
      <c r="A109" s="170"/>
      <c r="B109" s="180"/>
      <c r="C109" s="204" t="s">
        <v>203</v>
      </c>
      <c r="D109" s="183"/>
      <c r="E109" s="188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4"/>
      <c r="U109" s="193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 t="s">
        <v>126</v>
      </c>
      <c r="AF109" s="169">
        <v>0</v>
      </c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ht="22.5" outlineLevel="1" x14ac:dyDescent="0.2">
      <c r="A110" s="170"/>
      <c r="B110" s="180"/>
      <c r="C110" s="204" t="s">
        <v>204</v>
      </c>
      <c r="D110" s="183"/>
      <c r="E110" s="188">
        <v>2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4"/>
      <c r="U110" s="193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 t="s">
        <v>126</v>
      </c>
      <c r="AF110" s="169">
        <v>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ht="22.5" outlineLevel="1" x14ac:dyDescent="0.2">
      <c r="A111" s="170"/>
      <c r="B111" s="180"/>
      <c r="C111" s="204" t="s">
        <v>205</v>
      </c>
      <c r="D111" s="183"/>
      <c r="E111" s="188">
        <v>2</v>
      </c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4"/>
      <c r="U111" s="193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 t="s">
        <v>126</v>
      </c>
      <c r="AF111" s="169">
        <v>0</v>
      </c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ht="22.5" outlineLevel="1" x14ac:dyDescent="0.2">
      <c r="A112" s="170"/>
      <c r="B112" s="180"/>
      <c r="C112" s="204" t="s">
        <v>206</v>
      </c>
      <c r="D112" s="183"/>
      <c r="E112" s="188">
        <v>1.96</v>
      </c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4"/>
      <c r="U112" s="193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 t="s">
        <v>126</v>
      </c>
      <c r="AF112" s="169">
        <v>0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ht="22.5" outlineLevel="1" x14ac:dyDescent="0.2">
      <c r="A113" s="170"/>
      <c r="B113" s="180"/>
      <c r="C113" s="204" t="s">
        <v>207</v>
      </c>
      <c r="D113" s="183"/>
      <c r="E113" s="188">
        <v>2</v>
      </c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4"/>
      <c r="U113" s="193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 t="s">
        <v>126</v>
      </c>
      <c r="AF113" s="169">
        <v>0</v>
      </c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ht="22.5" outlineLevel="1" x14ac:dyDescent="0.2">
      <c r="A114" s="170"/>
      <c r="B114" s="180"/>
      <c r="C114" s="204" t="s">
        <v>208</v>
      </c>
      <c r="D114" s="183"/>
      <c r="E114" s="188">
        <v>3.6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4"/>
      <c r="U114" s="193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 t="s">
        <v>126</v>
      </c>
      <c r="AF114" s="169">
        <v>0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ht="22.5" outlineLevel="1" x14ac:dyDescent="0.2">
      <c r="A115" s="170"/>
      <c r="B115" s="180"/>
      <c r="C115" s="204" t="s">
        <v>209</v>
      </c>
      <c r="D115" s="183"/>
      <c r="E115" s="188">
        <v>2.34</v>
      </c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4"/>
      <c r="U115" s="193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 t="s">
        <v>126</v>
      </c>
      <c r="AF115" s="169">
        <v>0</v>
      </c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ht="22.5" outlineLevel="1" x14ac:dyDescent="0.2">
      <c r="A116" s="170"/>
      <c r="B116" s="180"/>
      <c r="C116" s="204" t="s">
        <v>210</v>
      </c>
      <c r="D116" s="183"/>
      <c r="E116" s="188">
        <v>1.6</v>
      </c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4"/>
      <c r="U116" s="193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 t="s">
        <v>126</v>
      </c>
      <c r="AF116" s="169">
        <v>0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ht="22.5" outlineLevel="1" x14ac:dyDescent="0.2">
      <c r="A117" s="170"/>
      <c r="B117" s="180"/>
      <c r="C117" s="204" t="s">
        <v>211</v>
      </c>
      <c r="D117" s="183"/>
      <c r="E117" s="188">
        <v>3.6</v>
      </c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4"/>
      <c r="U117" s="193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 t="s">
        <v>126</v>
      </c>
      <c r="AF117" s="169">
        <v>0</v>
      </c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 x14ac:dyDescent="0.2">
      <c r="A118" s="170"/>
      <c r="B118" s="180"/>
      <c r="C118" s="205" t="s">
        <v>132</v>
      </c>
      <c r="D118" s="184"/>
      <c r="E118" s="189">
        <v>19.100000000000001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4"/>
      <c r="U118" s="193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 t="s">
        <v>126</v>
      </c>
      <c r="AF118" s="169">
        <v>1</v>
      </c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ht="22.5" outlineLevel="1" x14ac:dyDescent="0.2">
      <c r="A119" s="170"/>
      <c r="B119" s="180"/>
      <c r="C119" s="204" t="s">
        <v>212</v>
      </c>
      <c r="D119" s="183"/>
      <c r="E119" s="188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4"/>
      <c r="U119" s="193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 t="s">
        <v>126</v>
      </c>
      <c r="AF119" s="169">
        <v>0</v>
      </c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 x14ac:dyDescent="0.2">
      <c r="A120" s="170"/>
      <c r="B120" s="180"/>
      <c r="C120" s="204" t="s">
        <v>213</v>
      </c>
      <c r="D120" s="183"/>
      <c r="E120" s="188">
        <v>12.9</v>
      </c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4"/>
      <c r="U120" s="193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 t="s">
        <v>126</v>
      </c>
      <c r="AF120" s="169">
        <v>0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ht="45" outlineLevel="1" x14ac:dyDescent="0.2">
      <c r="A121" s="170"/>
      <c r="B121" s="180"/>
      <c r="C121" s="204" t="s">
        <v>214</v>
      </c>
      <c r="D121" s="183"/>
      <c r="E121" s="188">
        <v>12.4</v>
      </c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4"/>
      <c r="U121" s="193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 t="s">
        <v>126</v>
      </c>
      <c r="AF121" s="169">
        <v>0</v>
      </c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 x14ac:dyDescent="0.2">
      <c r="A122" s="170"/>
      <c r="B122" s="180"/>
      <c r="C122" s="204" t="s">
        <v>215</v>
      </c>
      <c r="D122" s="183"/>
      <c r="E122" s="188">
        <v>14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4"/>
      <c r="U122" s="193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 t="s">
        <v>126</v>
      </c>
      <c r="AF122" s="169">
        <v>0</v>
      </c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outlineLevel="1" x14ac:dyDescent="0.2">
      <c r="A123" s="170"/>
      <c r="B123" s="180"/>
      <c r="C123" s="205" t="s">
        <v>132</v>
      </c>
      <c r="D123" s="184"/>
      <c r="E123" s="189">
        <v>39.299999999999997</v>
      </c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4"/>
      <c r="U123" s="193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 t="s">
        <v>126</v>
      </c>
      <c r="AF123" s="169">
        <v>1</v>
      </c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x14ac:dyDescent="0.2">
      <c r="A124" s="176" t="s">
        <v>119</v>
      </c>
      <c r="B124" s="181" t="s">
        <v>80</v>
      </c>
      <c r="C124" s="206" t="s">
        <v>81</v>
      </c>
      <c r="D124" s="185"/>
      <c r="E124" s="190"/>
      <c r="F124" s="195"/>
      <c r="G124" s="195">
        <f>SUMIF(AE125:AE137,"&lt;&gt;NOR",G125:G137)</f>
        <v>17217.849999999999</v>
      </c>
      <c r="H124" s="195"/>
      <c r="I124" s="195">
        <f>SUM(I125:I137)</f>
        <v>346.41</v>
      </c>
      <c r="J124" s="195"/>
      <c r="K124" s="195">
        <f>SUM(K125:K137)</f>
        <v>16871.440000000002</v>
      </c>
      <c r="L124" s="195"/>
      <c r="M124" s="195">
        <f>SUM(M125:M137)</f>
        <v>20833.5985</v>
      </c>
      <c r="N124" s="195"/>
      <c r="O124" s="195">
        <f>SUM(O125:O137)</f>
        <v>0.01</v>
      </c>
      <c r="P124" s="195"/>
      <c r="Q124" s="195">
        <f>SUM(Q125:Q137)</f>
        <v>7.41</v>
      </c>
      <c r="R124" s="195"/>
      <c r="S124" s="195"/>
      <c r="T124" s="196"/>
      <c r="U124" s="195">
        <f>SUM(U125:U137)</f>
        <v>19.14</v>
      </c>
      <c r="AE124" t="s">
        <v>120</v>
      </c>
    </row>
    <row r="125" spans="1:60" outlineLevel="1" x14ac:dyDescent="0.2">
      <c r="A125" s="170">
        <v>20</v>
      </c>
      <c r="B125" s="180" t="s">
        <v>216</v>
      </c>
      <c r="C125" s="203" t="s">
        <v>217</v>
      </c>
      <c r="D125" s="182" t="s">
        <v>137</v>
      </c>
      <c r="E125" s="187">
        <v>9</v>
      </c>
      <c r="F125" s="193">
        <v>586.14</v>
      </c>
      <c r="G125" s="193">
        <v>5275.26</v>
      </c>
      <c r="H125" s="193">
        <v>38.49</v>
      </c>
      <c r="I125" s="193">
        <f>ROUND(E125*H125,2)</f>
        <v>346.41</v>
      </c>
      <c r="J125" s="193">
        <v>547.65</v>
      </c>
      <c r="K125" s="193">
        <f>ROUND(E125*J125,2)</f>
        <v>4928.8500000000004</v>
      </c>
      <c r="L125" s="193">
        <v>21</v>
      </c>
      <c r="M125" s="193">
        <f>G125*(1+L125/100)</f>
        <v>6383.0645999999997</v>
      </c>
      <c r="N125" s="193">
        <v>1.6199999999999999E-3</v>
      </c>
      <c r="O125" s="193">
        <f>ROUND(E125*N125,2)</f>
        <v>0.01</v>
      </c>
      <c r="P125" s="193">
        <v>7.4999999999999997E-2</v>
      </c>
      <c r="Q125" s="193">
        <f>ROUND(E125*P125,2)</f>
        <v>0.68</v>
      </c>
      <c r="R125" s="193"/>
      <c r="S125" s="193"/>
      <c r="T125" s="194">
        <v>2.1269999999999998</v>
      </c>
      <c r="U125" s="193">
        <f>ROUND(E125*T125,2)</f>
        <v>19.14</v>
      </c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 t="s">
        <v>177</v>
      </c>
      <c r="AF125" s="169"/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ht="22.5" outlineLevel="1" x14ac:dyDescent="0.2">
      <c r="A126" s="170"/>
      <c r="B126" s="180"/>
      <c r="C126" s="204" t="s">
        <v>138</v>
      </c>
      <c r="D126" s="183"/>
      <c r="E126" s="188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4"/>
      <c r="U126" s="193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 t="s">
        <v>126</v>
      </c>
      <c r="AF126" s="169">
        <v>0</v>
      </c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outlineLevel="1" x14ac:dyDescent="0.2">
      <c r="A127" s="170"/>
      <c r="B127" s="180"/>
      <c r="C127" s="204" t="s">
        <v>218</v>
      </c>
      <c r="D127" s="183"/>
      <c r="E127" s="188">
        <v>4</v>
      </c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4"/>
      <c r="U127" s="193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 t="s">
        <v>126</v>
      </c>
      <c r="AF127" s="169">
        <v>0</v>
      </c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 x14ac:dyDescent="0.2">
      <c r="A128" s="170"/>
      <c r="B128" s="180"/>
      <c r="C128" s="204" t="s">
        <v>219</v>
      </c>
      <c r="D128" s="183"/>
      <c r="E128" s="188">
        <v>5</v>
      </c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4"/>
      <c r="U128" s="193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 t="s">
        <v>126</v>
      </c>
      <c r="AF128" s="169">
        <v>0</v>
      </c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ht="22.5" outlineLevel="1" x14ac:dyDescent="0.2">
      <c r="A129" s="170">
        <v>21</v>
      </c>
      <c r="B129" s="180" t="s">
        <v>220</v>
      </c>
      <c r="C129" s="203" t="s">
        <v>221</v>
      </c>
      <c r="D129" s="182" t="s">
        <v>176</v>
      </c>
      <c r="E129" s="187">
        <v>4.8049999999999997</v>
      </c>
      <c r="F129" s="193">
        <v>225.25</v>
      </c>
      <c r="G129" s="193">
        <v>1082.33</v>
      </c>
      <c r="H129" s="193">
        <v>0</v>
      </c>
      <c r="I129" s="193">
        <f>ROUND(E129*H129,2)</f>
        <v>0</v>
      </c>
      <c r="J129" s="193">
        <v>225.25</v>
      </c>
      <c r="K129" s="193">
        <f>ROUND(E129*J129,2)</f>
        <v>1082.33</v>
      </c>
      <c r="L129" s="193">
        <v>21</v>
      </c>
      <c r="M129" s="193">
        <f>G129*(1+L129/100)</f>
        <v>1309.6192999999998</v>
      </c>
      <c r="N129" s="193">
        <v>0</v>
      </c>
      <c r="O129" s="193">
        <f>ROUND(E129*N129,2)</f>
        <v>0</v>
      </c>
      <c r="P129" s="193">
        <v>1.4</v>
      </c>
      <c r="Q129" s="193">
        <f>ROUND(E129*P129,2)</f>
        <v>6.73</v>
      </c>
      <c r="R129" s="193"/>
      <c r="S129" s="193"/>
      <c r="T129" s="194">
        <v>0</v>
      </c>
      <c r="U129" s="193">
        <f>ROUND(E129*T129,2)</f>
        <v>0</v>
      </c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 t="s">
        <v>124</v>
      </c>
      <c r="AF129" s="169"/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outlineLevel="1" x14ac:dyDescent="0.2">
      <c r="A130" s="170"/>
      <c r="B130" s="180"/>
      <c r="C130" s="204" t="s">
        <v>172</v>
      </c>
      <c r="D130" s="183"/>
      <c r="E130" s="188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4"/>
      <c r="U130" s="193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 t="s">
        <v>126</v>
      </c>
      <c r="AF130" s="169">
        <v>0</v>
      </c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ht="22.5" outlineLevel="1" x14ac:dyDescent="0.2">
      <c r="A131" s="170"/>
      <c r="B131" s="180"/>
      <c r="C131" s="204" t="s">
        <v>222</v>
      </c>
      <c r="D131" s="183"/>
      <c r="E131" s="188">
        <v>4.8049999999999997</v>
      </c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4"/>
      <c r="U131" s="193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 t="s">
        <v>126</v>
      </c>
      <c r="AF131" s="169">
        <v>0</v>
      </c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ht="33.75" outlineLevel="1" x14ac:dyDescent="0.2">
      <c r="A132" s="170">
        <v>22</v>
      </c>
      <c r="B132" s="180" t="s">
        <v>223</v>
      </c>
      <c r="C132" s="203" t="s">
        <v>224</v>
      </c>
      <c r="D132" s="182" t="s">
        <v>123</v>
      </c>
      <c r="E132" s="187">
        <v>48.05</v>
      </c>
      <c r="F132" s="193">
        <v>39.020000000000003</v>
      </c>
      <c r="G132" s="193">
        <v>1874.91</v>
      </c>
      <c r="H132" s="193">
        <v>0</v>
      </c>
      <c r="I132" s="193">
        <f>ROUND(E132*H132,2)</f>
        <v>0</v>
      </c>
      <c r="J132" s="193">
        <v>39.020000000000003</v>
      </c>
      <c r="K132" s="193">
        <f>ROUND(E132*J132,2)</f>
        <v>1874.91</v>
      </c>
      <c r="L132" s="193">
        <v>21</v>
      </c>
      <c r="M132" s="193">
        <f>G132*(1+L132/100)</f>
        <v>2268.6410999999998</v>
      </c>
      <c r="N132" s="193">
        <v>0</v>
      </c>
      <c r="O132" s="193">
        <f>ROUND(E132*N132,2)</f>
        <v>0</v>
      </c>
      <c r="P132" s="193">
        <v>0</v>
      </c>
      <c r="Q132" s="193">
        <f>ROUND(E132*P132,2)</f>
        <v>0</v>
      </c>
      <c r="R132" s="193"/>
      <c r="S132" s="193"/>
      <c r="T132" s="194">
        <v>0</v>
      </c>
      <c r="U132" s="193">
        <f>ROUND(E132*T132,2)</f>
        <v>0</v>
      </c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 t="s">
        <v>124</v>
      </c>
      <c r="AF132" s="169"/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outlineLevel="1" x14ac:dyDescent="0.2">
      <c r="A133" s="170"/>
      <c r="B133" s="180"/>
      <c r="C133" s="204" t="s">
        <v>172</v>
      </c>
      <c r="D133" s="183"/>
      <c r="E133" s="188"/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4"/>
      <c r="U133" s="193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 t="s">
        <v>126</v>
      </c>
      <c r="AF133" s="169">
        <v>0</v>
      </c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ht="22.5" outlineLevel="1" x14ac:dyDescent="0.2">
      <c r="A134" s="170"/>
      <c r="B134" s="180"/>
      <c r="C134" s="204" t="s">
        <v>173</v>
      </c>
      <c r="D134" s="183"/>
      <c r="E134" s="188">
        <v>48.05</v>
      </c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4"/>
      <c r="U134" s="193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 t="s">
        <v>126</v>
      </c>
      <c r="AF134" s="169">
        <v>0</v>
      </c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ht="22.5" outlineLevel="1" x14ac:dyDescent="0.2">
      <c r="A135" s="170">
        <v>23</v>
      </c>
      <c r="B135" s="180" t="s">
        <v>225</v>
      </c>
      <c r="C135" s="203" t="s">
        <v>226</v>
      </c>
      <c r="D135" s="182" t="s">
        <v>123</v>
      </c>
      <c r="E135" s="187">
        <v>48.05</v>
      </c>
      <c r="F135" s="193">
        <v>187</v>
      </c>
      <c r="G135" s="193">
        <v>8985.35</v>
      </c>
      <c r="H135" s="193">
        <v>0</v>
      </c>
      <c r="I135" s="193">
        <f>ROUND(E135*H135,2)</f>
        <v>0</v>
      </c>
      <c r="J135" s="193">
        <v>187</v>
      </c>
      <c r="K135" s="193">
        <f>ROUND(E135*J135,2)</f>
        <v>8985.35</v>
      </c>
      <c r="L135" s="193">
        <v>21</v>
      </c>
      <c r="M135" s="193">
        <f>G135*(1+L135/100)</f>
        <v>10872.273499999999</v>
      </c>
      <c r="N135" s="193">
        <v>0</v>
      </c>
      <c r="O135" s="193">
        <f>ROUND(E135*N135,2)</f>
        <v>0</v>
      </c>
      <c r="P135" s="193">
        <v>0</v>
      </c>
      <c r="Q135" s="193">
        <f>ROUND(E135*P135,2)</f>
        <v>0</v>
      </c>
      <c r="R135" s="193"/>
      <c r="S135" s="193"/>
      <c r="T135" s="194">
        <v>0</v>
      </c>
      <c r="U135" s="193">
        <f>ROUND(E135*T135,2)</f>
        <v>0</v>
      </c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 t="s">
        <v>124</v>
      </c>
      <c r="AF135" s="169"/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 x14ac:dyDescent="0.2">
      <c r="A136" s="170"/>
      <c r="B136" s="180"/>
      <c r="C136" s="204" t="s">
        <v>172</v>
      </c>
      <c r="D136" s="183"/>
      <c r="E136" s="188"/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4"/>
      <c r="U136" s="193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 t="s">
        <v>126</v>
      </c>
      <c r="AF136" s="169">
        <v>0</v>
      </c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ht="22.5" outlineLevel="1" x14ac:dyDescent="0.2">
      <c r="A137" s="170"/>
      <c r="B137" s="180"/>
      <c r="C137" s="204" t="s">
        <v>173</v>
      </c>
      <c r="D137" s="183"/>
      <c r="E137" s="188">
        <v>48.05</v>
      </c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4"/>
      <c r="U137" s="193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 t="s">
        <v>126</v>
      </c>
      <c r="AF137" s="169">
        <v>0</v>
      </c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x14ac:dyDescent="0.2">
      <c r="A138" s="176" t="s">
        <v>119</v>
      </c>
      <c r="B138" s="181" t="s">
        <v>82</v>
      </c>
      <c r="C138" s="206" t="s">
        <v>83</v>
      </c>
      <c r="D138" s="185"/>
      <c r="E138" s="190"/>
      <c r="F138" s="195"/>
      <c r="G138" s="195">
        <f>SUMIF(AE139:AE143,"&lt;&gt;NOR",G139:G143)</f>
        <v>1246.95</v>
      </c>
      <c r="H138" s="195"/>
      <c r="I138" s="195">
        <f>SUM(I139:I143)</f>
        <v>0</v>
      </c>
      <c r="J138" s="195"/>
      <c r="K138" s="195">
        <f>SUM(K139:K143)</f>
        <v>1246.95</v>
      </c>
      <c r="L138" s="195"/>
      <c r="M138" s="195">
        <f>SUM(M139:M143)</f>
        <v>1508.8095000000001</v>
      </c>
      <c r="N138" s="195"/>
      <c r="O138" s="195">
        <f>SUM(O139:O143)</f>
        <v>0</v>
      </c>
      <c r="P138" s="195"/>
      <c r="Q138" s="195">
        <f>SUM(Q139:Q143)</f>
        <v>0.28000000000000003</v>
      </c>
      <c r="R138" s="195"/>
      <c r="S138" s="195"/>
      <c r="T138" s="196"/>
      <c r="U138" s="195">
        <f>SUM(U139:U143)</f>
        <v>0</v>
      </c>
      <c r="AE138" t="s">
        <v>120</v>
      </c>
    </row>
    <row r="139" spans="1:60" outlineLevel="1" x14ac:dyDescent="0.2">
      <c r="A139" s="170">
        <v>24</v>
      </c>
      <c r="B139" s="180" t="s">
        <v>227</v>
      </c>
      <c r="C139" s="203" t="s">
        <v>228</v>
      </c>
      <c r="D139" s="182" t="s">
        <v>137</v>
      </c>
      <c r="E139" s="187">
        <v>9</v>
      </c>
      <c r="F139" s="193">
        <v>138.55000000000001</v>
      </c>
      <c r="G139" s="193">
        <v>1246.95</v>
      </c>
      <c r="H139" s="193">
        <v>0</v>
      </c>
      <c r="I139" s="193">
        <f>ROUND(E139*H139,2)</f>
        <v>0</v>
      </c>
      <c r="J139" s="193">
        <v>138.55000000000001</v>
      </c>
      <c r="K139" s="193">
        <f>ROUND(E139*J139,2)</f>
        <v>1246.95</v>
      </c>
      <c r="L139" s="193">
        <v>21</v>
      </c>
      <c r="M139" s="193">
        <f>G139*(1+L139/100)</f>
        <v>1508.8095000000001</v>
      </c>
      <c r="N139" s="193">
        <v>4.8999999999999998E-4</v>
      </c>
      <c r="O139" s="193">
        <f>ROUND(E139*N139,2)</f>
        <v>0</v>
      </c>
      <c r="P139" s="193">
        <v>3.1E-2</v>
      </c>
      <c r="Q139" s="193">
        <f>ROUND(E139*P139,2)</f>
        <v>0.28000000000000003</v>
      </c>
      <c r="R139" s="193"/>
      <c r="S139" s="193"/>
      <c r="T139" s="194">
        <v>0</v>
      </c>
      <c r="U139" s="193">
        <f>ROUND(E139*T139,2)</f>
        <v>0</v>
      </c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 t="s">
        <v>124</v>
      </c>
      <c r="AF139" s="169"/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</row>
    <row r="140" spans="1:60" ht="22.5" outlineLevel="1" x14ac:dyDescent="0.2">
      <c r="A140" s="170"/>
      <c r="B140" s="180"/>
      <c r="C140" s="204" t="s">
        <v>229</v>
      </c>
      <c r="D140" s="183"/>
      <c r="E140" s="188"/>
      <c r="F140" s="193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4"/>
      <c r="U140" s="193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 t="s">
        <v>126</v>
      </c>
      <c r="AF140" s="169">
        <v>0</v>
      </c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ht="22.5" outlineLevel="1" x14ac:dyDescent="0.2">
      <c r="A141" s="170"/>
      <c r="B141" s="180"/>
      <c r="C141" s="204" t="s">
        <v>138</v>
      </c>
      <c r="D141" s="183"/>
      <c r="E141" s="188"/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4"/>
      <c r="U141" s="193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 t="s">
        <v>126</v>
      </c>
      <c r="AF141" s="169">
        <v>0</v>
      </c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outlineLevel="1" x14ac:dyDescent="0.2">
      <c r="A142" s="170"/>
      <c r="B142" s="180"/>
      <c r="C142" s="204" t="s">
        <v>218</v>
      </c>
      <c r="D142" s="183"/>
      <c r="E142" s="188">
        <v>4</v>
      </c>
      <c r="F142" s="193"/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193"/>
      <c r="R142" s="193"/>
      <c r="S142" s="193"/>
      <c r="T142" s="194"/>
      <c r="U142" s="193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 t="s">
        <v>126</v>
      </c>
      <c r="AF142" s="169">
        <v>0</v>
      </c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outlineLevel="1" x14ac:dyDescent="0.2">
      <c r="A143" s="170"/>
      <c r="B143" s="180"/>
      <c r="C143" s="204" t="s">
        <v>219</v>
      </c>
      <c r="D143" s="183"/>
      <c r="E143" s="188">
        <v>5</v>
      </c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4"/>
      <c r="U143" s="193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 t="s">
        <v>126</v>
      </c>
      <c r="AF143" s="169">
        <v>0</v>
      </c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x14ac:dyDescent="0.2">
      <c r="A144" s="176" t="s">
        <v>119</v>
      </c>
      <c r="B144" s="181" t="s">
        <v>84</v>
      </c>
      <c r="C144" s="206" t="s">
        <v>85</v>
      </c>
      <c r="D144" s="185"/>
      <c r="E144" s="190"/>
      <c r="F144" s="195"/>
      <c r="G144" s="195">
        <f>SUMIF(AE145:AE148,"&lt;&gt;NOR",G145:G148)</f>
        <v>2797.83</v>
      </c>
      <c r="H144" s="195"/>
      <c r="I144" s="195">
        <f>SUM(I145:I148)</f>
        <v>0</v>
      </c>
      <c r="J144" s="195"/>
      <c r="K144" s="195">
        <f>SUM(K145:K148)</f>
        <v>2797.83</v>
      </c>
      <c r="L144" s="195"/>
      <c r="M144" s="195">
        <f>SUM(M145:M148)</f>
        <v>3385.3742999999999</v>
      </c>
      <c r="N144" s="195"/>
      <c r="O144" s="195">
        <f>SUM(O145:O148)</f>
        <v>0</v>
      </c>
      <c r="P144" s="195"/>
      <c r="Q144" s="195">
        <f>SUM(Q145:Q148)</f>
        <v>0</v>
      </c>
      <c r="R144" s="195"/>
      <c r="S144" s="195"/>
      <c r="T144" s="196"/>
      <c r="U144" s="195">
        <f>SUM(U145:U148)</f>
        <v>0</v>
      </c>
      <c r="AE144" t="s">
        <v>120</v>
      </c>
    </row>
    <row r="145" spans="1:60" outlineLevel="1" x14ac:dyDescent="0.2">
      <c r="A145" s="170">
        <v>25</v>
      </c>
      <c r="B145" s="180" t="s">
        <v>230</v>
      </c>
      <c r="C145" s="203" t="s">
        <v>231</v>
      </c>
      <c r="D145" s="182" t="s">
        <v>232</v>
      </c>
      <c r="E145" s="187">
        <v>13.32615</v>
      </c>
      <c r="F145" s="193">
        <v>209.95</v>
      </c>
      <c r="G145" s="193">
        <v>2797.83</v>
      </c>
      <c r="H145" s="193">
        <v>0</v>
      </c>
      <c r="I145" s="193">
        <f>ROUND(E145*H145,2)</f>
        <v>0</v>
      </c>
      <c r="J145" s="193">
        <v>209.95</v>
      </c>
      <c r="K145" s="193">
        <f>ROUND(E145*J145,2)</f>
        <v>2797.83</v>
      </c>
      <c r="L145" s="193">
        <v>21</v>
      </c>
      <c r="M145" s="193">
        <f>G145*(1+L145/100)</f>
        <v>3385.3742999999999</v>
      </c>
      <c r="N145" s="193">
        <v>0</v>
      </c>
      <c r="O145" s="193">
        <f>ROUND(E145*N145,2)</f>
        <v>0</v>
      </c>
      <c r="P145" s="193">
        <v>0</v>
      </c>
      <c r="Q145" s="193">
        <f>ROUND(E145*P145,2)</f>
        <v>0</v>
      </c>
      <c r="R145" s="193"/>
      <c r="S145" s="193"/>
      <c r="T145" s="194">
        <v>0</v>
      </c>
      <c r="U145" s="193">
        <f>ROUND(E145*T145,2)</f>
        <v>0</v>
      </c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 t="s">
        <v>233</v>
      </c>
      <c r="AF145" s="169"/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outlineLevel="1" x14ac:dyDescent="0.2">
      <c r="A146" s="170"/>
      <c r="B146" s="180"/>
      <c r="C146" s="204" t="s">
        <v>234</v>
      </c>
      <c r="D146" s="183"/>
      <c r="E146" s="188"/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4"/>
      <c r="U146" s="193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 t="s">
        <v>126</v>
      </c>
      <c r="AF146" s="169">
        <v>0</v>
      </c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outlineLevel="1" x14ac:dyDescent="0.2">
      <c r="A147" s="170"/>
      <c r="B147" s="180"/>
      <c r="C147" s="204" t="s">
        <v>235</v>
      </c>
      <c r="D147" s="183"/>
      <c r="E147" s="188"/>
      <c r="F147" s="193"/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4"/>
      <c r="U147" s="193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 t="s">
        <v>126</v>
      </c>
      <c r="AF147" s="169">
        <v>0</v>
      </c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 x14ac:dyDescent="0.2">
      <c r="A148" s="170"/>
      <c r="B148" s="180"/>
      <c r="C148" s="204" t="s">
        <v>236</v>
      </c>
      <c r="D148" s="183"/>
      <c r="E148" s="188">
        <v>13.32615</v>
      </c>
      <c r="F148" s="193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4"/>
      <c r="U148" s="193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 t="s">
        <v>126</v>
      </c>
      <c r="AF148" s="169">
        <v>0</v>
      </c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x14ac:dyDescent="0.2">
      <c r="A149" s="176" t="s">
        <v>119</v>
      </c>
      <c r="B149" s="181" t="s">
        <v>86</v>
      </c>
      <c r="C149" s="206" t="s">
        <v>87</v>
      </c>
      <c r="D149" s="185"/>
      <c r="E149" s="190"/>
      <c r="F149" s="195"/>
      <c r="G149" s="195">
        <f>SUMIF(AE150:AE160,"&lt;&gt;NOR",G150:G160)</f>
        <v>8428.23</v>
      </c>
      <c r="H149" s="195"/>
      <c r="I149" s="195">
        <f>SUM(I150:I160)</f>
        <v>7290.39</v>
      </c>
      <c r="J149" s="195"/>
      <c r="K149" s="195">
        <f>SUM(K150:K160)</f>
        <v>1137.8399999999999</v>
      </c>
      <c r="L149" s="195"/>
      <c r="M149" s="195">
        <f>SUM(M150:M160)</f>
        <v>10198.158299999999</v>
      </c>
      <c r="N149" s="195"/>
      <c r="O149" s="195">
        <f>SUM(O150:O160)</f>
        <v>0.34</v>
      </c>
      <c r="P149" s="195"/>
      <c r="Q149" s="195">
        <f>SUM(Q150:Q160)</f>
        <v>0</v>
      </c>
      <c r="R149" s="195"/>
      <c r="S149" s="195"/>
      <c r="T149" s="196"/>
      <c r="U149" s="195">
        <f>SUM(U150:U160)</f>
        <v>0</v>
      </c>
      <c r="AE149" t="s">
        <v>120</v>
      </c>
    </row>
    <row r="150" spans="1:60" ht="22.5" outlineLevel="1" x14ac:dyDescent="0.2">
      <c r="A150" s="170">
        <v>26</v>
      </c>
      <c r="B150" s="180" t="s">
        <v>237</v>
      </c>
      <c r="C150" s="203" t="s">
        <v>238</v>
      </c>
      <c r="D150" s="182" t="s">
        <v>123</v>
      </c>
      <c r="E150" s="187">
        <v>48.05</v>
      </c>
      <c r="F150" s="193">
        <v>19.47</v>
      </c>
      <c r="G150" s="193">
        <v>935.53</v>
      </c>
      <c r="H150" s="193">
        <v>0</v>
      </c>
      <c r="I150" s="193">
        <f>ROUND(E150*H150,2)</f>
        <v>0</v>
      </c>
      <c r="J150" s="193">
        <v>19.47</v>
      </c>
      <c r="K150" s="193">
        <f>ROUND(E150*J150,2)</f>
        <v>935.53</v>
      </c>
      <c r="L150" s="193">
        <v>21</v>
      </c>
      <c r="M150" s="193">
        <f>G150*(1+L150/100)</f>
        <v>1131.9912999999999</v>
      </c>
      <c r="N150" s="193">
        <v>0</v>
      </c>
      <c r="O150" s="193">
        <f>ROUND(E150*N150,2)</f>
        <v>0</v>
      </c>
      <c r="P150" s="193">
        <v>0</v>
      </c>
      <c r="Q150" s="193">
        <f>ROUND(E150*P150,2)</f>
        <v>0</v>
      </c>
      <c r="R150" s="193"/>
      <c r="S150" s="193"/>
      <c r="T150" s="194">
        <v>0</v>
      </c>
      <c r="U150" s="193">
        <f>ROUND(E150*T150,2)</f>
        <v>0</v>
      </c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 t="s">
        <v>239</v>
      </c>
      <c r="AF150" s="169"/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outlineLevel="1" x14ac:dyDescent="0.2">
      <c r="A151" s="170"/>
      <c r="B151" s="180"/>
      <c r="C151" s="204" t="s">
        <v>172</v>
      </c>
      <c r="D151" s="183"/>
      <c r="E151" s="188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4"/>
      <c r="U151" s="193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 t="s">
        <v>126</v>
      </c>
      <c r="AF151" s="169">
        <v>0</v>
      </c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ht="22.5" outlineLevel="1" x14ac:dyDescent="0.2">
      <c r="A152" s="170"/>
      <c r="B152" s="180"/>
      <c r="C152" s="204" t="s">
        <v>240</v>
      </c>
      <c r="D152" s="183"/>
      <c r="E152" s="188">
        <v>48.05</v>
      </c>
      <c r="F152" s="193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4"/>
      <c r="U152" s="193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 t="s">
        <v>126</v>
      </c>
      <c r="AF152" s="169">
        <v>0</v>
      </c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 outlineLevel="1" x14ac:dyDescent="0.2">
      <c r="A153" s="170">
        <v>27</v>
      </c>
      <c r="B153" s="180" t="s">
        <v>241</v>
      </c>
      <c r="C153" s="203" t="s">
        <v>242</v>
      </c>
      <c r="D153" s="182" t="s">
        <v>123</v>
      </c>
      <c r="E153" s="187">
        <v>100.905</v>
      </c>
      <c r="F153" s="193">
        <v>72.25</v>
      </c>
      <c r="G153" s="193">
        <v>7290.39</v>
      </c>
      <c r="H153" s="193">
        <v>72.25</v>
      </c>
      <c r="I153" s="193">
        <f>ROUND(E153*H153,2)</f>
        <v>7290.39</v>
      </c>
      <c r="J153" s="193">
        <v>0</v>
      </c>
      <c r="K153" s="193">
        <f>ROUND(E153*J153,2)</f>
        <v>0</v>
      </c>
      <c r="L153" s="193">
        <v>21</v>
      </c>
      <c r="M153" s="193">
        <f>G153*(1+L153/100)</f>
        <v>8821.3719000000001</v>
      </c>
      <c r="N153" s="193">
        <v>3.3600000000000001E-3</v>
      </c>
      <c r="O153" s="193">
        <f>ROUND(E153*N153,2)</f>
        <v>0.34</v>
      </c>
      <c r="P153" s="193">
        <v>0</v>
      </c>
      <c r="Q153" s="193">
        <f>ROUND(E153*P153,2)</f>
        <v>0</v>
      </c>
      <c r="R153" s="193"/>
      <c r="S153" s="193"/>
      <c r="T153" s="194">
        <v>0</v>
      </c>
      <c r="U153" s="193">
        <f>ROUND(E153*T153,2)</f>
        <v>0</v>
      </c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 t="s">
        <v>243</v>
      </c>
      <c r="AF153" s="169"/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</row>
    <row r="154" spans="1:60" outlineLevel="1" x14ac:dyDescent="0.2">
      <c r="A154" s="170"/>
      <c r="B154" s="180"/>
      <c r="C154" s="204" t="s">
        <v>172</v>
      </c>
      <c r="D154" s="183"/>
      <c r="E154" s="188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4"/>
      <c r="U154" s="193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 t="s">
        <v>126</v>
      </c>
      <c r="AF154" s="169">
        <v>0</v>
      </c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ht="22.5" outlineLevel="1" x14ac:dyDescent="0.2">
      <c r="A155" s="170"/>
      <c r="B155" s="180"/>
      <c r="C155" s="204" t="s">
        <v>244</v>
      </c>
      <c r="D155" s="183"/>
      <c r="E155" s="188">
        <v>100.905</v>
      </c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4"/>
      <c r="U155" s="193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 t="s">
        <v>126</v>
      </c>
      <c r="AF155" s="169">
        <v>0</v>
      </c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 x14ac:dyDescent="0.2">
      <c r="A156" s="170"/>
      <c r="B156" s="180"/>
      <c r="C156" s="204" t="s">
        <v>245</v>
      </c>
      <c r="D156" s="183"/>
      <c r="E156" s="188"/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4"/>
      <c r="U156" s="193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 t="s">
        <v>126</v>
      </c>
      <c r="AF156" s="169">
        <v>0</v>
      </c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outlineLevel="1" x14ac:dyDescent="0.2">
      <c r="A157" s="170">
        <v>28</v>
      </c>
      <c r="B157" s="180" t="s">
        <v>246</v>
      </c>
      <c r="C157" s="203" t="s">
        <v>247</v>
      </c>
      <c r="D157" s="182" t="s">
        <v>232</v>
      </c>
      <c r="E157" s="187">
        <v>0.33904000000000001</v>
      </c>
      <c r="F157" s="193">
        <v>596.70000000000005</v>
      </c>
      <c r="G157" s="193">
        <v>202.31</v>
      </c>
      <c r="H157" s="193">
        <v>0</v>
      </c>
      <c r="I157" s="193">
        <f>ROUND(E157*H157,2)</f>
        <v>0</v>
      </c>
      <c r="J157" s="193">
        <v>596.70000000000005</v>
      </c>
      <c r="K157" s="193">
        <f>ROUND(E157*J157,2)</f>
        <v>202.31</v>
      </c>
      <c r="L157" s="193">
        <v>21</v>
      </c>
      <c r="M157" s="193">
        <f>G157*(1+L157/100)</f>
        <v>244.79509999999999</v>
      </c>
      <c r="N157" s="193">
        <v>0</v>
      </c>
      <c r="O157" s="193">
        <f>ROUND(E157*N157,2)</f>
        <v>0</v>
      </c>
      <c r="P157" s="193">
        <v>0</v>
      </c>
      <c r="Q157" s="193">
        <f>ROUND(E157*P157,2)</f>
        <v>0</v>
      </c>
      <c r="R157" s="193"/>
      <c r="S157" s="193"/>
      <c r="T157" s="194">
        <v>0</v>
      </c>
      <c r="U157" s="193">
        <f>ROUND(E157*T157,2)</f>
        <v>0</v>
      </c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 t="s">
        <v>233</v>
      </c>
      <c r="AF157" s="169"/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outlineLevel="1" x14ac:dyDescent="0.2">
      <c r="A158" s="170"/>
      <c r="B158" s="180"/>
      <c r="C158" s="204" t="s">
        <v>234</v>
      </c>
      <c r="D158" s="183"/>
      <c r="E158" s="188"/>
      <c r="F158" s="193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4"/>
      <c r="U158" s="193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 t="s">
        <v>126</v>
      </c>
      <c r="AF158" s="169">
        <v>0</v>
      </c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outlineLevel="1" x14ac:dyDescent="0.2">
      <c r="A159" s="170"/>
      <c r="B159" s="180"/>
      <c r="C159" s="204" t="s">
        <v>248</v>
      </c>
      <c r="D159" s="183"/>
      <c r="E159" s="188"/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4"/>
      <c r="U159" s="193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 t="s">
        <v>126</v>
      </c>
      <c r="AF159" s="169">
        <v>0</v>
      </c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outlineLevel="1" x14ac:dyDescent="0.2">
      <c r="A160" s="170"/>
      <c r="B160" s="180"/>
      <c r="C160" s="204" t="s">
        <v>249</v>
      </c>
      <c r="D160" s="183"/>
      <c r="E160" s="188">
        <v>0.33904000000000001</v>
      </c>
      <c r="F160" s="193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4"/>
      <c r="U160" s="193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 t="s">
        <v>126</v>
      </c>
      <c r="AF160" s="169">
        <v>0</v>
      </c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x14ac:dyDescent="0.2">
      <c r="A161" s="176" t="s">
        <v>119</v>
      </c>
      <c r="B161" s="181" t="s">
        <v>88</v>
      </c>
      <c r="C161" s="206" t="s">
        <v>89</v>
      </c>
      <c r="D161" s="185"/>
      <c r="E161" s="190"/>
      <c r="F161" s="195"/>
      <c r="G161" s="195">
        <f>SUMIF(AE162:AE282,"&lt;&gt;NOR",G162:G282)</f>
        <v>53735.380000000005</v>
      </c>
      <c r="H161" s="195"/>
      <c r="I161" s="195">
        <f>SUM(I162:I282)</f>
        <v>28455.41</v>
      </c>
      <c r="J161" s="195"/>
      <c r="K161" s="195">
        <f>SUM(K162:K282)</f>
        <v>25279.97</v>
      </c>
      <c r="L161" s="195"/>
      <c r="M161" s="195">
        <f>SUM(M162:M282)</f>
        <v>65019.809799999988</v>
      </c>
      <c r="N161" s="195"/>
      <c r="O161" s="195">
        <f>SUM(O162:O282)</f>
        <v>3.09</v>
      </c>
      <c r="P161" s="195"/>
      <c r="Q161" s="195">
        <f>SUM(Q162:Q282)</f>
        <v>1.9000000000000001</v>
      </c>
      <c r="R161" s="195"/>
      <c r="S161" s="195"/>
      <c r="T161" s="196"/>
      <c r="U161" s="195">
        <f>SUM(U162:U282)</f>
        <v>0.9</v>
      </c>
      <c r="AE161" t="s">
        <v>120</v>
      </c>
    </row>
    <row r="162" spans="1:60" ht="22.5" outlineLevel="1" x14ac:dyDescent="0.2">
      <c r="A162" s="170">
        <v>29</v>
      </c>
      <c r="B162" s="180" t="s">
        <v>250</v>
      </c>
      <c r="C162" s="203" t="s">
        <v>251</v>
      </c>
      <c r="D162" s="182" t="s">
        <v>252</v>
      </c>
      <c r="E162" s="187">
        <v>21.5</v>
      </c>
      <c r="F162" s="193">
        <v>79.05</v>
      </c>
      <c r="G162" s="193">
        <v>1699.58</v>
      </c>
      <c r="H162" s="193">
        <v>0</v>
      </c>
      <c r="I162" s="193">
        <f>ROUND(E162*H162,2)</f>
        <v>0</v>
      </c>
      <c r="J162" s="193">
        <v>79.05</v>
      </c>
      <c r="K162" s="193">
        <f>ROUND(E162*J162,2)</f>
        <v>1699.58</v>
      </c>
      <c r="L162" s="193">
        <v>21</v>
      </c>
      <c r="M162" s="193">
        <f>G162*(1+L162/100)</f>
        <v>2056.4917999999998</v>
      </c>
      <c r="N162" s="193">
        <v>0</v>
      </c>
      <c r="O162" s="193">
        <f>ROUND(E162*N162,2)</f>
        <v>0</v>
      </c>
      <c r="P162" s="193">
        <v>0</v>
      </c>
      <c r="Q162" s="193">
        <f>ROUND(E162*P162,2)</f>
        <v>0</v>
      </c>
      <c r="R162" s="193"/>
      <c r="S162" s="193"/>
      <c r="T162" s="194">
        <v>0</v>
      </c>
      <c r="U162" s="193">
        <f>ROUND(E162*T162,2)</f>
        <v>0</v>
      </c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 t="s">
        <v>239</v>
      </c>
      <c r="AF162" s="169"/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 x14ac:dyDescent="0.2">
      <c r="A163" s="170"/>
      <c r="B163" s="180"/>
      <c r="C163" s="204" t="s">
        <v>253</v>
      </c>
      <c r="D163" s="183"/>
      <c r="E163" s="188"/>
      <c r="F163" s="193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4"/>
      <c r="U163" s="193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 t="s">
        <v>126</v>
      </c>
      <c r="AF163" s="169">
        <v>0</v>
      </c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outlineLevel="1" x14ac:dyDescent="0.2">
      <c r="A164" s="170"/>
      <c r="B164" s="180"/>
      <c r="C164" s="204" t="s">
        <v>254</v>
      </c>
      <c r="D164" s="183"/>
      <c r="E164" s="188">
        <v>2</v>
      </c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4"/>
      <c r="U164" s="193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 t="s">
        <v>126</v>
      </c>
      <c r="AF164" s="169">
        <v>0</v>
      </c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 x14ac:dyDescent="0.2">
      <c r="A165" s="170"/>
      <c r="B165" s="180"/>
      <c r="C165" s="204" t="s">
        <v>255</v>
      </c>
      <c r="D165" s="183"/>
      <c r="E165" s="188">
        <v>2</v>
      </c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4"/>
      <c r="U165" s="193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 t="s">
        <v>126</v>
      </c>
      <c r="AF165" s="169">
        <v>0</v>
      </c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 x14ac:dyDescent="0.2">
      <c r="A166" s="170"/>
      <c r="B166" s="180"/>
      <c r="C166" s="204" t="s">
        <v>256</v>
      </c>
      <c r="D166" s="183"/>
      <c r="E166" s="188">
        <v>2</v>
      </c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4"/>
      <c r="U166" s="193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 t="s">
        <v>126</v>
      </c>
      <c r="AF166" s="169">
        <v>0</v>
      </c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outlineLevel="1" x14ac:dyDescent="0.2">
      <c r="A167" s="170"/>
      <c r="B167" s="180"/>
      <c r="C167" s="204" t="s">
        <v>257</v>
      </c>
      <c r="D167" s="183"/>
      <c r="E167" s="188">
        <v>2</v>
      </c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4"/>
      <c r="U167" s="193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 t="s">
        <v>126</v>
      </c>
      <c r="AF167" s="169">
        <v>0</v>
      </c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outlineLevel="1" x14ac:dyDescent="0.2">
      <c r="A168" s="170"/>
      <c r="B168" s="180"/>
      <c r="C168" s="204" t="s">
        <v>258</v>
      </c>
      <c r="D168" s="183"/>
      <c r="E168" s="188">
        <v>4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4"/>
      <c r="U168" s="193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 t="s">
        <v>126</v>
      </c>
      <c r="AF168" s="169">
        <v>0</v>
      </c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outlineLevel="1" x14ac:dyDescent="0.2">
      <c r="A169" s="170"/>
      <c r="B169" s="180"/>
      <c r="C169" s="204" t="s">
        <v>259</v>
      </c>
      <c r="D169" s="183"/>
      <c r="E169" s="188">
        <v>3</v>
      </c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4"/>
      <c r="U169" s="193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 t="s">
        <v>126</v>
      </c>
      <c r="AF169" s="169">
        <v>0</v>
      </c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 x14ac:dyDescent="0.2">
      <c r="A170" s="170"/>
      <c r="B170" s="180"/>
      <c r="C170" s="204" t="s">
        <v>260</v>
      </c>
      <c r="D170" s="183"/>
      <c r="E170" s="188">
        <v>2</v>
      </c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4"/>
      <c r="U170" s="193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 t="s">
        <v>126</v>
      </c>
      <c r="AF170" s="169">
        <v>0</v>
      </c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 x14ac:dyDescent="0.2">
      <c r="A171" s="170"/>
      <c r="B171" s="180"/>
      <c r="C171" s="204" t="s">
        <v>261</v>
      </c>
      <c r="D171" s="183"/>
      <c r="E171" s="188">
        <v>4.5</v>
      </c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4"/>
      <c r="U171" s="193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 t="s">
        <v>126</v>
      </c>
      <c r="AF171" s="169">
        <v>0</v>
      </c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 x14ac:dyDescent="0.2">
      <c r="A172" s="170">
        <v>30</v>
      </c>
      <c r="B172" s="180" t="s">
        <v>262</v>
      </c>
      <c r="C172" s="203" t="s">
        <v>263</v>
      </c>
      <c r="D172" s="182" t="s">
        <v>137</v>
      </c>
      <c r="E172" s="187">
        <v>16</v>
      </c>
      <c r="F172" s="193">
        <v>16.399999999999999</v>
      </c>
      <c r="G172" s="193">
        <v>262.39999999999998</v>
      </c>
      <c r="H172" s="193">
        <v>0</v>
      </c>
      <c r="I172" s="193">
        <f>ROUND(E172*H172,2)</f>
        <v>0</v>
      </c>
      <c r="J172" s="193">
        <v>16.399999999999999</v>
      </c>
      <c r="K172" s="193">
        <f>ROUND(E172*J172,2)</f>
        <v>262.39999999999998</v>
      </c>
      <c r="L172" s="193">
        <v>21</v>
      </c>
      <c r="M172" s="193">
        <f>G172*(1+L172/100)</f>
        <v>317.50399999999996</v>
      </c>
      <c r="N172" s="193">
        <v>0</v>
      </c>
      <c r="O172" s="193">
        <f>ROUND(E172*N172,2)</f>
        <v>0</v>
      </c>
      <c r="P172" s="193">
        <v>0</v>
      </c>
      <c r="Q172" s="193">
        <f>ROUND(E172*P172,2)</f>
        <v>0</v>
      </c>
      <c r="R172" s="193"/>
      <c r="S172" s="193"/>
      <c r="T172" s="194">
        <v>5.6000000000000001E-2</v>
      </c>
      <c r="U172" s="193">
        <f>ROUND(E172*T172,2)</f>
        <v>0.9</v>
      </c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 t="s">
        <v>177</v>
      </c>
      <c r="AF172" s="169"/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outlineLevel="1" x14ac:dyDescent="0.2">
      <c r="A173" s="170"/>
      <c r="B173" s="180"/>
      <c r="C173" s="204" t="s">
        <v>264</v>
      </c>
      <c r="D173" s="183"/>
      <c r="E173" s="188">
        <v>16</v>
      </c>
      <c r="F173" s="193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4"/>
      <c r="U173" s="193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 t="s">
        <v>126</v>
      </c>
      <c r="AF173" s="169">
        <v>0</v>
      </c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ht="22.5" outlineLevel="1" x14ac:dyDescent="0.2">
      <c r="A174" s="170">
        <v>31</v>
      </c>
      <c r="B174" s="180" t="s">
        <v>265</v>
      </c>
      <c r="C174" s="203" t="s">
        <v>266</v>
      </c>
      <c r="D174" s="182" t="s">
        <v>137</v>
      </c>
      <c r="E174" s="187">
        <v>16</v>
      </c>
      <c r="F174" s="193">
        <v>40.799999999999997</v>
      </c>
      <c r="G174" s="193">
        <v>652.79999999999995</v>
      </c>
      <c r="H174" s="193">
        <v>0</v>
      </c>
      <c r="I174" s="193">
        <f>ROUND(E174*H174,2)</f>
        <v>0</v>
      </c>
      <c r="J174" s="193">
        <v>40.799999999999997</v>
      </c>
      <c r="K174" s="193">
        <f>ROUND(E174*J174,2)</f>
        <v>652.79999999999995</v>
      </c>
      <c r="L174" s="193">
        <v>21</v>
      </c>
      <c r="M174" s="193">
        <f>G174*(1+L174/100)</f>
        <v>789.88799999999992</v>
      </c>
      <c r="N174" s="193">
        <v>0</v>
      </c>
      <c r="O174" s="193">
        <f>ROUND(E174*N174,2)</f>
        <v>0</v>
      </c>
      <c r="P174" s="193">
        <v>0</v>
      </c>
      <c r="Q174" s="193">
        <f>ROUND(E174*P174,2)</f>
        <v>0</v>
      </c>
      <c r="R174" s="193"/>
      <c r="S174" s="193"/>
      <c r="T174" s="194">
        <v>0</v>
      </c>
      <c r="U174" s="193">
        <f>ROUND(E174*T174,2)</f>
        <v>0</v>
      </c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 t="s">
        <v>239</v>
      </c>
      <c r="AF174" s="169"/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 x14ac:dyDescent="0.2">
      <c r="A175" s="170"/>
      <c r="B175" s="180"/>
      <c r="C175" s="204" t="s">
        <v>267</v>
      </c>
      <c r="D175" s="183"/>
      <c r="E175" s="188">
        <v>16</v>
      </c>
      <c r="F175" s="193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4"/>
      <c r="U175" s="193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 t="s">
        <v>126</v>
      </c>
      <c r="AF175" s="169">
        <v>0</v>
      </c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 x14ac:dyDescent="0.2">
      <c r="A176" s="170">
        <v>32</v>
      </c>
      <c r="B176" s="180" t="s">
        <v>268</v>
      </c>
      <c r="C176" s="203" t="s">
        <v>269</v>
      </c>
      <c r="D176" s="182" t="s">
        <v>252</v>
      </c>
      <c r="E176" s="187">
        <v>8</v>
      </c>
      <c r="F176" s="193">
        <v>177.65</v>
      </c>
      <c r="G176" s="193">
        <v>1421.2</v>
      </c>
      <c r="H176" s="193">
        <v>0</v>
      </c>
      <c r="I176" s="193">
        <f>ROUND(E176*H176,2)</f>
        <v>0</v>
      </c>
      <c r="J176" s="193">
        <v>177.65</v>
      </c>
      <c r="K176" s="193">
        <f>ROUND(E176*J176,2)</f>
        <v>1421.2</v>
      </c>
      <c r="L176" s="193">
        <v>21</v>
      </c>
      <c r="M176" s="193">
        <f>G176*(1+L176/100)</f>
        <v>1719.652</v>
      </c>
      <c r="N176" s="193">
        <v>1.6000000000000001E-4</v>
      </c>
      <c r="O176" s="193">
        <f>ROUND(E176*N176,2)</f>
        <v>0</v>
      </c>
      <c r="P176" s="193">
        <v>3.5749999999999997E-2</v>
      </c>
      <c r="Q176" s="193">
        <f>ROUND(E176*P176,2)</f>
        <v>0.28999999999999998</v>
      </c>
      <c r="R176" s="193"/>
      <c r="S176" s="193"/>
      <c r="T176" s="194">
        <v>0</v>
      </c>
      <c r="U176" s="193">
        <f>ROUND(E176*T176,2)</f>
        <v>0</v>
      </c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 t="s">
        <v>239</v>
      </c>
      <c r="AF176" s="169"/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60" outlineLevel="1" x14ac:dyDescent="0.2">
      <c r="A177" s="170"/>
      <c r="B177" s="180"/>
      <c r="C177" s="204" t="s">
        <v>270</v>
      </c>
      <c r="D177" s="183"/>
      <c r="E177" s="188"/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4"/>
      <c r="U177" s="193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 t="s">
        <v>126</v>
      </c>
      <c r="AF177" s="169">
        <v>0</v>
      </c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 outlineLevel="1" x14ac:dyDescent="0.2">
      <c r="A178" s="170"/>
      <c r="B178" s="180"/>
      <c r="C178" s="204" t="s">
        <v>253</v>
      </c>
      <c r="D178" s="183"/>
      <c r="E178" s="188"/>
      <c r="F178" s="193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4"/>
      <c r="U178" s="193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 t="s">
        <v>126</v>
      </c>
      <c r="AF178" s="169">
        <v>0</v>
      </c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</row>
    <row r="179" spans="1:60" outlineLevel="1" x14ac:dyDescent="0.2">
      <c r="A179" s="170"/>
      <c r="B179" s="180"/>
      <c r="C179" s="204" t="s">
        <v>254</v>
      </c>
      <c r="D179" s="183"/>
      <c r="E179" s="188">
        <v>2</v>
      </c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4"/>
      <c r="U179" s="193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 t="s">
        <v>126</v>
      </c>
      <c r="AF179" s="169">
        <v>0</v>
      </c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</row>
    <row r="180" spans="1:60" outlineLevel="1" x14ac:dyDescent="0.2">
      <c r="A180" s="170"/>
      <c r="B180" s="180"/>
      <c r="C180" s="204" t="s">
        <v>255</v>
      </c>
      <c r="D180" s="183"/>
      <c r="E180" s="188">
        <v>2</v>
      </c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4"/>
      <c r="U180" s="193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 t="s">
        <v>126</v>
      </c>
      <c r="AF180" s="169">
        <v>0</v>
      </c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</row>
    <row r="181" spans="1:60" outlineLevel="1" x14ac:dyDescent="0.2">
      <c r="A181" s="170"/>
      <c r="B181" s="180"/>
      <c r="C181" s="204" t="s">
        <v>256</v>
      </c>
      <c r="D181" s="183"/>
      <c r="E181" s="188">
        <v>2</v>
      </c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4"/>
      <c r="U181" s="193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 t="s">
        <v>126</v>
      </c>
      <c r="AF181" s="169">
        <v>0</v>
      </c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</row>
    <row r="182" spans="1:60" outlineLevel="1" x14ac:dyDescent="0.2">
      <c r="A182" s="170"/>
      <c r="B182" s="180"/>
      <c r="C182" s="204" t="s">
        <v>257</v>
      </c>
      <c r="D182" s="183"/>
      <c r="E182" s="188">
        <v>2</v>
      </c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4"/>
      <c r="U182" s="193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 t="s">
        <v>126</v>
      </c>
      <c r="AF182" s="169">
        <v>0</v>
      </c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</row>
    <row r="183" spans="1:60" ht="22.5" outlineLevel="1" x14ac:dyDescent="0.2">
      <c r="A183" s="170">
        <v>33</v>
      </c>
      <c r="B183" s="180" t="s">
        <v>271</v>
      </c>
      <c r="C183" s="203" t="s">
        <v>272</v>
      </c>
      <c r="D183" s="182" t="s">
        <v>252</v>
      </c>
      <c r="E183" s="187">
        <v>8</v>
      </c>
      <c r="F183" s="193">
        <v>714</v>
      </c>
      <c r="G183" s="193">
        <v>5712</v>
      </c>
      <c r="H183" s="193">
        <v>0</v>
      </c>
      <c r="I183" s="193">
        <f>ROUND(E183*H183,2)</f>
        <v>0</v>
      </c>
      <c r="J183" s="193">
        <v>714</v>
      </c>
      <c r="K183" s="193">
        <f>ROUND(E183*J183,2)</f>
        <v>5712</v>
      </c>
      <c r="L183" s="193">
        <v>21</v>
      </c>
      <c r="M183" s="193">
        <f>G183*(1+L183/100)</f>
        <v>6911.5199999999995</v>
      </c>
      <c r="N183" s="193">
        <v>3.9690000000000003E-2</v>
      </c>
      <c r="O183" s="193">
        <f>ROUND(E183*N183,2)</f>
        <v>0.32</v>
      </c>
      <c r="P183" s="193">
        <v>0</v>
      </c>
      <c r="Q183" s="193">
        <f>ROUND(E183*P183,2)</f>
        <v>0</v>
      </c>
      <c r="R183" s="193"/>
      <c r="S183" s="193"/>
      <c r="T183" s="194">
        <v>0</v>
      </c>
      <c r="U183" s="193">
        <f>ROUND(E183*T183,2)</f>
        <v>0</v>
      </c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 t="s">
        <v>239</v>
      </c>
      <c r="AF183" s="169"/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</row>
    <row r="184" spans="1:60" outlineLevel="1" x14ac:dyDescent="0.2">
      <c r="A184" s="170"/>
      <c r="B184" s="180"/>
      <c r="C184" s="204" t="s">
        <v>273</v>
      </c>
      <c r="D184" s="183"/>
      <c r="E184" s="188"/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4"/>
      <c r="U184" s="193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 t="s">
        <v>126</v>
      </c>
      <c r="AF184" s="169">
        <v>0</v>
      </c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</row>
    <row r="185" spans="1:60" outlineLevel="1" x14ac:dyDescent="0.2">
      <c r="A185" s="170"/>
      <c r="B185" s="180"/>
      <c r="C185" s="204" t="s">
        <v>253</v>
      </c>
      <c r="D185" s="183"/>
      <c r="E185" s="188"/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4"/>
      <c r="U185" s="193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 t="s">
        <v>126</v>
      </c>
      <c r="AF185" s="169">
        <v>0</v>
      </c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</row>
    <row r="186" spans="1:60" outlineLevel="1" x14ac:dyDescent="0.2">
      <c r="A186" s="170"/>
      <c r="B186" s="180"/>
      <c r="C186" s="204" t="s">
        <v>254</v>
      </c>
      <c r="D186" s="183"/>
      <c r="E186" s="188">
        <v>2</v>
      </c>
      <c r="F186" s="193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4"/>
      <c r="U186" s="193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 t="s">
        <v>126</v>
      </c>
      <c r="AF186" s="169">
        <v>0</v>
      </c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</row>
    <row r="187" spans="1:60" outlineLevel="1" x14ac:dyDescent="0.2">
      <c r="A187" s="170"/>
      <c r="B187" s="180"/>
      <c r="C187" s="204" t="s">
        <v>255</v>
      </c>
      <c r="D187" s="183"/>
      <c r="E187" s="188">
        <v>2</v>
      </c>
      <c r="F187" s="193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4"/>
      <c r="U187" s="193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 t="s">
        <v>126</v>
      </c>
      <c r="AF187" s="169">
        <v>0</v>
      </c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</row>
    <row r="188" spans="1:60" outlineLevel="1" x14ac:dyDescent="0.2">
      <c r="A188" s="170"/>
      <c r="B188" s="180"/>
      <c r="C188" s="204" t="s">
        <v>256</v>
      </c>
      <c r="D188" s="183"/>
      <c r="E188" s="188">
        <v>2</v>
      </c>
      <c r="F188" s="193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4"/>
      <c r="U188" s="193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 t="s">
        <v>126</v>
      </c>
      <c r="AF188" s="169">
        <v>0</v>
      </c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</row>
    <row r="189" spans="1:60" outlineLevel="1" x14ac:dyDescent="0.2">
      <c r="A189" s="170"/>
      <c r="B189" s="180"/>
      <c r="C189" s="204" t="s">
        <v>257</v>
      </c>
      <c r="D189" s="183"/>
      <c r="E189" s="188">
        <v>2</v>
      </c>
      <c r="F189" s="193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4"/>
      <c r="U189" s="193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 t="s">
        <v>126</v>
      </c>
      <c r="AF189" s="169">
        <v>0</v>
      </c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</row>
    <row r="190" spans="1:60" outlineLevel="1" x14ac:dyDescent="0.2">
      <c r="A190" s="170">
        <v>34</v>
      </c>
      <c r="B190" s="180" t="s">
        <v>274</v>
      </c>
      <c r="C190" s="203" t="s">
        <v>275</v>
      </c>
      <c r="D190" s="182" t="s">
        <v>123</v>
      </c>
      <c r="E190" s="187">
        <v>48.05</v>
      </c>
      <c r="F190" s="193">
        <v>60.44</v>
      </c>
      <c r="G190" s="193">
        <v>2904.14</v>
      </c>
      <c r="H190" s="193">
        <v>0</v>
      </c>
      <c r="I190" s="193">
        <f>ROUND(E190*H190,2)</f>
        <v>0</v>
      </c>
      <c r="J190" s="193">
        <v>60.44</v>
      </c>
      <c r="K190" s="193">
        <f>ROUND(E190*J190,2)</f>
        <v>2904.14</v>
      </c>
      <c r="L190" s="193">
        <v>21</v>
      </c>
      <c r="M190" s="193">
        <f>G190*(1+L190/100)</f>
        <v>3514.0093999999999</v>
      </c>
      <c r="N190" s="193">
        <v>0</v>
      </c>
      <c r="O190" s="193">
        <f>ROUND(E190*N190,2)</f>
        <v>0</v>
      </c>
      <c r="P190" s="193">
        <v>0</v>
      </c>
      <c r="Q190" s="193">
        <f>ROUND(E190*P190,2)</f>
        <v>0</v>
      </c>
      <c r="R190" s="193"/>
      <c r="S190" s="193"/>
      <c r="T190" s="194">
        <v>0</v>
      </c>
      <c r="U190" s="193">
        <f>ROUND(E190*T190,2)</f>
        <v>0</v>
      </c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 t="s">
        <v>239</v>
      </c>
      <c r="AF190" s="169"/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</row>
    <row r="191" spans="1:60" outlineLevel="1" x14ac:dyDescent="0.2">
      <c r="A191" s="170"/>
      <c r="B191" s="180"/>
      <c r="C191" s="204" t="s">
        <v>172</v>
      </c>
      <c r="D191" s="183"/>
      <c r="E191" s="188"/>
      <c r="F191" s="193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4"/>
      <c r="U191" s="193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 t="s">
        <v>126</v>
      </c>
      <c r="AF191" s="169">
        <v>0</v>
      </c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</row>
    <row r="192" spans="1:60" ht="22.5" outlineLevel="1" x14ac:dyDescent="0.2">
      <c r="A192" s="170"/>
      <c r="B192" s="180"/>
      <c r="C192" s="204" t="s">
        <v>276</v>
      </c>
      <c r="D192" s="183"/>
      <c r="E192" s="188">
        <v>48.05</v>
      </c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4"/>
      <c r="U192" s="193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 t="s">
        <v>126</v>
      </c>
      <c r="AF192" s="169">
        <v>0</v>
      </c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</row>
    <row r="193" spans="1:60" outlineLevel="1" x14ac:dyDescent="0.2">
      <c r="A193" s="170"/>
      <c r="B193" s="180"/>
      <c r="C193" s="204" t="s">
        <v>277</v>
      </c>
      <c r="D193" s="183"/>
      <c r="E193" s="188"/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4"/>
      <c r="U193" s="193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 t="s">
        <v>126</v>
      </c>
      <c r="AF193" s="169">
        <v>0</v>
      </c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</row>
    <row r="194" spans="1:60" ht="22.5" outlineLevel="1" x14ac:dyDescent="0.2">
      <c r="A194" s="170">
        <v>35</v>
      </c>
      <c r="B194" s="180" t="s">
        <v>278</v>
      </c>
      <c r="C194" s="203" t="s">
        <v>279</v>
      </c>
      <c r="D194" s="182" t="s">
        <v>123</v>
      </c>
      <c r="E194" s="187">
        <v>40.29</v>
      </c>
      <c r="F194" s="193">
        <v>66.13</v>
      </c>
      <c r="G194" s="193">
        <v>2664.38</v>
      </c>
      <c r="H194" s="193">
        <v>0</v>
      </c>
      <c r="I194" s="193">
        <f>ROUND(E194*H194,2)</f>
        <v>0</v>
      </c>
      <c r="J194" s="193">
        <v>66.13</v>
      </c>
      <c r="K194" s="193">
        <f>ROUND(E194*J194,2)</f>
        <v>2664.38</v>
      </c>
      <c r="L194" s="193">
        <v>21</v>
      </c>
      <c r="M194" s="193">
        <f>G194*(1+L194/100)</f>
        <v>3223.8998000000001</v>
      </c>
      <c r="N194" s="193">
        <v>1.4420000000000001E-2</v>
      </c>
      <c r="O194" s="193">
        <f>ROUND(E194*N194,2)</f>
        <v>0.57999999999999996</v>
      </c>
      <c r="P194" s="193">
        <v>0</v>
      </c>
      <c r="Q194" s="193">
        <f>ROUND(E194*P194,2)</f>
        <v>0</v>
      </c>
      <c r="R194" s="193"/>
      <c r="S194" s="193"/>
      <c r="T194" s="194">
        <v>0</v>
      </c>
      <c r="U194" s="193">
        <f>ROUND(E194*T194,2)</f>
        <v>0</v>
      </c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 t="s">
        <v>239</v>
      </c>
      <c r="AF194" s="169"/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</row>
    <row r="195" spans="1:60" outlineLevel="1" x14ac:dyDescent="0.2">
      <c r="A195" s="170"/>
      <c r="B195" s="180"/>
      <c r="C195" s="204" t="s">
        <v>125</v>
      </c>
      <c r="D195" s="183"/>
      <c r="E195" s="188"/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4"/>
      <c r="U195" s="193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 t="s">
        <v>126</v>
      </c>
      <c r="AF195" s="169">
        <v>0</v>
      </c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</row>
    <row r="196" spans="1:60" ht="22.5" outlineLevel="1" x14ac:dyDescent="0.2">
      <c r="A196" s="170"/>
      <c r="B196" s="180"/>
      <c r="C196" s="204" t="s">
        <v>150</v>
      </c>
      <c r="D196" s="183"/>
      <c r="E196" s="188"/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4"/>
      <c r="U196" s="193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 t="s">
        <v>126</v>
      </c>
      <c r="AF196" s="169">
        <v>0</v>
      </c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</row>
    <row r="197" spans="1:60" outlineLevel="1" x14ac:dyDescent="0.2">
      <c r="A197" s="170"/>
      <c r="B197" s="180"/>
      <c r="C197" s="204" t="s">
        <v>128</v>
      </c>
      <c r="D197" s="183"/>
      <c r="E197" s="188"/>
      <c r="F197" s="193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4"/>
      <c r="U197" s="193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 t="s">
        <v>126</v>
      </c>
      <c r="AF197" s="169">
        <v>0</v>
      </c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</row>
    <row r="198" spans="1:60" outlineLevel="1" x14ac:dyDescent="0.2">
      <c r="A198" s="170"/>
      <c r="B198" s="180"/>
      <c r="C198" s="204" t="s">
        <v>129</v>
      </c>
      <c r="D198" s="183"/>
      <c r="E198" s="188">
        <v>21.83</v>
      </c>
      <c r="F198" s="193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4"/>
      <c r="U198" s="193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 t="s">
        <v>126</v>
      </c>
      <c r="AF198" s="169">
        <v>0</v>
      </c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</row>
    <row r="199" spans="1:60" outlineLevel="1" x14ac:dyDescent="0.2">
      <c r="A199" s="170"/>
      <c r="B199" s="180"/>
      <c r="C199" s="204" t="s">
        <v>130</v>
      </c>
      <c r="D199" s="183"/>
      <c r="E199" s="188">
        <v>7.74</v>
      </c>
      <c r="F199" s="193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4"/>
      <c r="U199" s="193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 t="s">
        <v>126</v>
      </c>
      <c r="AF199" s="169">
        <v>0</v>
      </c>
      <c r="AG199" s="169"/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</row>
    <row r="200" spans="1:60" outlineLevel="1" x14ac:dyDescent="0.2">
      <c r="A200" s="170"/>
      <c r="B200" s="180"/>
      <c r="C200" s="204" t="s">
        <v>131</v>
      </c>
      <c r="D200" s="183"/>
      <c r="E200" s="188">
        <v>10.72</v>
      </c>
      <c r="F200" s="193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4"/>
      <c r="U200" s="193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 t="s">
        <v>126</v>
      </c>
      <c r="AF200" s="169">
        <v>0</v>
      </c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</row>
    <row r="201" spans="1:60" outlineLevel="1" x14ac:dyDescent="0.2">
      <c r="A201" s="170"/>
      <c r="B201" s="180"/>
      <c r="C201" s="205" t="s">
        <v>132</v>
      </c>
      <c r="D201" s="184"/>
      <c r="E201" s="189">
        <v>40.29</v>
      </c>
      <c r="F201" s="193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4"/>
      <c r="U201" s="193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 t="s">
        <v>126</v>
      </c>
      <c r="AF201" s="169">
        <v>1</v>
      </c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</row>
    <row r="202" spans="1:60" outlineLevel="1" x14ac:dyDescent="0.2">
      <c r="A202" s="170">
        <v>36</v>
      </c>
      <c r="B202" s="180" t="s">
        <v>280</v>
      </c>
      <c r="C202" s="203" t="s">
        <v>281</v>
      </c>
      <c r="D202" s="182" t="s">
        <v>123</v>
      </c>
      <c r="E202" s="187">
        <v>40.29</v>
      </c>
      <c r="F202" s="193">
        <v>34.68</v>
      </c>
      <c r="G202" s="193">
        <v>1397.26</v>
      </c>
      <c r="H202" s="193">
        <v>0</v>
      </c>
      <c r="I202" s="193">
        <f>ROUND(E202*H202,2)</f>
        <v>0</v>
      </c>
      <c r="J202" s="193">
        <v>34.68</v>
      </c>
      <c r="K202" s="193">
        <f>ROUND(E202*J202,2)</f>
        <v>1397.26</v>
      </c>
      <c r="L202" s="193">
        <v>21</v>
      </c>
      <c r="M202" s="193">
        <f>G202*(1+L202/100)</f>
        <v>1690.6846</v>
      </c>
      <c r="N202" s="193">
        <v>1.6000000000000001E-4</v>
      </c>
      <c r="O202" s="193">
        <f>ROUND(E202*N202,2)</f>
        <v>0.01</v>
      </c>
      <c r="P202" s="193">
        <v>0.04</v>
      </c>
      <c r="Q202" s="193">
        <f>ROUND(E202*P202,2)</f>
        <v>1.61</v>
      </c>
      <c r="R202" s="193"/>
      <c r="S202" s="193"/>
      <c r="T202" s="194">
        <v>0</v>
      </c>
      <c r="U202" s="193">
        <f>ROUND(E202*T202,2)</f>
        <v>0</v>
      </c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 t="s">
        <v>239</v>
      </c>
      <c r="AF202" s="169"/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</row>
    <row r="203" spans="1:60" outlineLevel="1" x14ac:dyDescent="0.2">
      <c r="A203" s="170"/>
      <c r="B203" s="180"/>
      <c r="C203" s="204" t="s">
        <v>125</v>
      </c>
      <c r="D203" s="183"/>
      <c r="E203" s="188"/>
      <c r="F203" s="193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4"/>
      <c r="U203" s="193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 t="s">
        <v>126</v>
      </c>
      <c r="AF203" s="169">
        <v>0</v>
      </c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  <c r="BF203" s="169"/>
      <c r="BG203" s="169"/>
      <c r="BH203" s="169"/>
    </row>
    <row r="204" spans="1:60" ht="22.5" outlineLevel="1" x14ac:dyDescent="0.2">
      <c r="A204" s="170"/>
      <c r="B204" s="180"/>
      <c r="C204" s="204" t="s">
        <v>150</v>
      </c>
      <c r="D204" s="183"/>
      <c r="E204" s="188"/>
      <c r="F204" s="193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4"/>
      <c r="U204" s="193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 t="s">
        <v>126</v>
      </c>
      <c r="AF204" s="169">
        <v>0</v>
      </c>
      <c r="AG204" s="169"/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  <c r="BF204" s="169"/>
      <c r="BG204" s="169"/>
      <c r="BH204" s="169"/>
    </row>
    <row r="205" spans="1:60" outlineLevel="1" x14ac:dyDescent="0.2">
      <c r="A205" s="170"/>
      <c r="B205" s="180"/>
      <c r="C205" s="204" t="s">
        <v>128</v>
      </c>
      <c r="D205" s="183"/>
      <c r="E205" s="188"/>
      <c r="F205" s="193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4"/>
      <c r="U205" s="193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 t="s">
        <v>126</v>
      </c>
      <c r="AF205" s="169">
        <v>0</v>
      </c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  <c r="BF205" s="169"/>
      <c r="BG205" s="169"/>
      <c r="BH205" s="169"/>
    </row>
    <row r="206" spans="1:60" outlineLevel="1" x14ac:dyDescent="0.2">
      <c r="A206" s="170"/>
      <c r="B206" s="180"/>
      <c r="C206" s="204" t="s">
        <v>129</v>
      </c>
      <c r="D206" s="183"/>
      <c r="E206" s="188">
        <v>21.83</v>
      </c>
      <c r="F206" s="193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4"/>
      <c r="U206" s="193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 t="s">
        <v>126</v>
      </c>
      <c r="AF206" s="169">
        <v>0</v>
      </c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</row>
    <row r="207" spans="1:60" outlineLevel="1" x14ac:dyDescent="0.2">
      <c r="A207" s="170"/>
      <c r="B207" s="180"/>
      <c r="C207" s="204" t="s">
        <v>130</v>
      </c>
      <c r="D207" s="183"/>
      <c r="E207" s="188">
        <v>7.74</v>
      </c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4"/>
      <c r="U207" s="193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 t="s">
        <v>126</v>
      </c>
      <c r="AF207" s="169">
        <v>0</v>
      </c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</row>
    <row r="208" spans="1:60" outlineLevel="1" x14ac:dyDescent="0.2">
      <c r="A208" s="170"/>
      <c r="B208" s="180"/>
      <c r="C208" s="204" t="s">
        <v>131</v>
      </c>
      <c r="D208" s="183"/>
      <c r="E208" s="188">
        <v>10.72</v>
      </c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4"/>
      <c r="U208" s="193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 t="s">
        <v>126</v>
      </c>
      <c r="AF208" s="169">
        <v>0</v>
      </c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</row>
    <row r="209" spans="1:60" outlineLevel="1" x14ac:dyDescent="0.2">
      <c r="A209" s="170"/>
      <c r="B209" s="180"/>
      <c r="C209" s="205" t="s">
        <v>132</v>
      </c>
      <c r="D209" s="184"/>
      <c r="E209" s="189">
        <v>40.29</v>
      </c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4"/>
      <c r="U209" s="193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 t="s">
        <v>126</v>
      </c>
      <c r="AF209" s="169">
        <v>1</v>
      </c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</row>
    <row r="210" spans="1:60" outlineLevel="1" x14ac:dyDescent="0.2">
      <c r="A210" s="170">
        <v>37</v>
      </c>
      <c r="B210" s="180" t="s">
        <v>282</v>
      </c>
      <c r="C210" s="203" t="s">
        <v>283</v>
      </c>
      <c r="D210" s="182" t="s">
        <v>176</v>
      </c>
      <c r="E210" s="187">
        <v>5.0159799999999999</v>
      </c>
      <c r="F210" s="193">
        <v>79.31</v>
      </c>
      <c r="G210" s="193">
        <v>397.82</v>
      </c>
      <c r="H210" s="193">
        <v>0</v>
      </c>
      <c r="I210" s="193">
        <f>ROUND(E210*H210,2)</f>
        <v>0</v>
      </c>
      <c r="J210" s="193">
        <v>79.31</v>
      </c>
      <c r="K210" s="193">
        <f>ROUND(E210*J210,2)</f>
        <v>397.82</v>
      </c>
      <c r="L210" s="193">
        <v>21</v>
      </c>
      <c r="M210" s="193">
        <f>G210*(1+L210/100)</f>
        <v>481.36219999999997</v>
      </c>
      <c r="N210" s="193">
        <v>3.1099999999999999E-3</v>
      </c>
      <c r="O210" s="193">
        <f>ROUND(E210*N210,2)</f>
        <v>0.02</v>
      </c>
      <c r="P210" s="193">
        <v>0</v>
      </c>
      <c r="Q210" s="193">
        <f>ROUND(E210*P210,2)</f>
        <v>0</v>
      </c>
      <c r="R210" s="193"/>
      <c r="S210" s="193"/>
      <c r="T210" s="194">
        <v>0</v>
      </c>
      <c r="U210" s="193">
        <f>ROUND(E210*T210,2)</f>
        <v>0</v>
      </c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 t="s">
        <v>239</v>
      </c>
      <c r="AF210" s="169"/>
      <c r="AG210" s="169"/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  <c r="BF210" s="169"/>
      <c r="BG210" s="169"/>
      <c r="BH210" s="169"/>
    </row>
    <row r="211" spans="1:60" outlineLevel="1" x14ac:dyDescent="0.2">
      <c r="A211" s="170"/>
      <c r="B211" s="180"/>
      <c r="C211" s="204" t="s">
        <v>284</v>
      </c>
      <c r="D211" s="183"/>
      <c r="E211" s="188"/>
      <c r="F211" s="193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4"/>
      <c r="U211" s="193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 t="s">
        <v>126</v>
      </c>
      <c r="AF211" s="169">
        <v>0</v>
      </c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</row>
    <row r="212" spans="1:60" outlineLevel="1" x14ac:dyDescent="0.2">
      <c r="A212" s="170"/>
      <c r="B212" s="180"/>
      <c r="C212" s="204" t="s">
        <v>253</v>
      </c>
      <c r="D212" s="183"/>
      <c r="E212" s="188"/>
      <c r="F212" s="193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4"/>
      <c r="U212" s="193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 t="s">
        <v>126</v>
      </c>
      <c r="AF212" s="169">
        <v>0</v>
      </c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</row>
    <row r="213" spans="1:60" ht="22.5" outlineLevel="1" x14ac:dyDescent="0.2">
      <c r="A213" s="170"/>
      <c r="B213" s="180"/>
      <c r="C213" s="204" t="s">
        <v>285</v>
      </c>
      <c r="D213" s="183"/>
      <c r="E213" s="188">
        <v>0.13552</v>
      </c>
      <c r="F213" s="193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4"/>
      <c r="U213" s="193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 t="s">
        <v>126</v>
      </c>
      <c r="AF213" s="169">
        <v>0</v>
      </c>
      <c r="AG213" s="169"/>
      <c r="AH213" s="169"/>
      <c r="AI213" s="169"/>
      <c r="AJ213" s="169"/>
      <c r="AK213" s="169"/>
      <c r="AL213" s="169"/>
      <c r="AM213" s="169"/>
      <c r="AN213" s="169"/>
      <c r="AO213" s="169"/>
      <c r="AP213" s="169"/>
      <c r="AQ213" s="169"/>
      <c r="AR213" s="169"/>
      <c r="AS213" s="169"/>
      <c r="AT213" s="169"/>
      <c r="AU213" s="169"/>
      <c r="AV213" s="169"/>
      <c r="AW213" s="169"/>
      <c r="AX213" s="169"/>
      <c r="AY213" s="169"/>
      <c r="AZ213" s="169"/>
      <c r="BA213" s="169"/>
      <c r="BB213" s="169"/>
      <c r="BC213" s="169"/>
      <c r="BD213" s="169"/>
      <c r="BE213" s="169"/>
      <c r="BF213" s="169"/>
      <c r="BG213" s="169"/>
      <c r="BH213" s="169"/>
    </row>
    <row r="214" spans="1:60" ht="22.5" outlineLevel="1" x14ac:dyDescent="0.2">
      <c r="A214" s="170"/>
      <c r="B214" s="180"/>
      <c r="C214" s="204" t="s">
        <v>286</v>
      </c>
      <c r="D214" s="183"/>
      <c r="E214" s="188">
        <v>0.13552</v>
      </c>
      <c r="F214" s="193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4"/>
      <c r="U214" s="193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 t="s">
        <v>126</v>
      </c>
      <c r="AF214" s="169">
        <v>0</v>
      </c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</row>
    <row r="215" spans="1:60" ht="22.5" outlineLevel="1" x14ac:dyDescent="0.2">
      <c r="A215" s="170"/>
      <c r="B215" s="180"/>
      <c r="C215" s="204" t="s">
        <v>287</v>
      </c>
      <c r="D215" s="183"/>
      <c r="E215" s="188">
        <v>0.12936</v>
      </c>
      <c r="F215" s="193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4"/>
      <c r="U215" s="193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 t="s">
        <v>126</v>
      </c>
      <c r="AF215" s="169">
        <v>0</v>
      </c>
      <c r="AG215" s="169"/>
      <c r="AH215" s="169"/>
      <c r="AI215" s="169"/>
      <c r="AJ215" s="169"/>
      <c r="AK215" s="169"/>
      <c r="AL215" s="169"/>
      <c r="AM215" s="169"/>
      <c r="AN215" s="169"/>
      <c r="AO215" s="169"/>
      <c r="AP215" s="169"/>
      <c r="AQ215" s="169"/>
      <c r="AR215" s="169"/>
      <c r="AS215" s="169"/>
      <c r="AT215" s="169"/>
      <c r="AU215" s="169"/>
      <c r="AV215" s="169"/>
      <c r="AW215" s="169"/>
      <c r="AX215" s="169"/>
      <c r="AY215" s="169"/>
      <c r="AZ215" s="169"/>
      <c r="BA215" s="169"/>
      <c r="BB215" s="169"/>
      <c r="BC215" s="169"/>
      <c r="BD215" s="169"/>
      <c r="BE215" s="169"/>
      <c r="BF215" s="169"/>
      <c r="BG215" s="169"/>
      <c r="BH215" s="169"/>
    </row>
    <row r="216" spans="1:60" ht="22.5" outlineLevel="1" x14ac:dyDescent="0.2">
      <c r="A216" s="170"/>
      <c r="B216" s="180"/>
      <c r="C216" s="204" t="s">
        <v>288</v>
      </c>
      <c r="D216" s="183"/>
      <c r="E216" s="188">
        <v>0.13552</v>
      </c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4"/>
      <c r="U216" s="193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 t="s">
        <v>126</v>
      </c>
      <c r="AF216" s="169">
        <v>0</v>
      </c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</row>
    <row r="217" spans="1:60" outlineLevel="1" x14ac:dyDescent="0.2">
      <c r="A217" s="170"/>
      <c r="B217" s="180"/>
      <c r="C217" s="204" t="s">
        <v>253</v>
      </c>
      <c r="D217" s="183"/>
      <c r="E217" s="188"/>
      <c r="F217" s="193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4"/>
      <c r="U217" s="193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 t="s">
        <v>126</v>
      </c>
      <c r="AF217" s="169">
        <v>0</v>
      </c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</row>
    <row r="218" spans="1:60" ht="22.5" outlineLevel="1" x14ac:dyDescent="0.2">
      <c r="A218" s="170"/>
      <c r="B218" s="180"/>
      <c r="C218" s="204" t="s">
        <v>289</v>
      </c>
      <c r="D218" s="183"/>
      <c r="E218" s="188">
        <v>0.22176000000000001</v>
      </c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4"/>
      <c r="U218" s="193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 t="s">
        <v>126</v>
      </c>
      <c r="AF218" s="169">
        <v>0</v>
      </c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</row>
    <row r="219" spans="1:60" ht="22.5" outlineLevel="1" x14ac:dyDescent="0.2">
      <c r="A219" s="170"/>
      <c r="B219" s="180"/>
      <c r="C219" s="204" t="s">
        <v>290</v>
      </c>
      <c r="D219" s="183"/>
      <c r="E219" s="188">
        <v>0.12342</v>
      </c>
      <c r="F219" s="193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4"/>
      <c r="U219" s="193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 t="s">
        <v>126</v>
      </c>
      <c r="AF219" s="169">
        <v>0</v>
      </c>
      <c r="AG219" s="169"/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  <c r="BF219" s="169"/>
      <c r="BG219" s="169"/>
      <c r="BH219" s="169"/>
    </row>
    <row r="220" spans="1:60" ht="22.5" outlineLevel="1" x14ac:dyDescent="0.2">
      <c r="A220" s="170"/>
      <c r="B220" s="180"/>
      <c r="C220" s="204" t="s">
        <v>291</v>
      </c>
      <c r="D220" s="183"/>
      <c r="E220" s="188">
        <v>8.7120000000000003E-2</v>
      </c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4"/>
      <c r="U220" s="193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 t="s">
        <v>126</v>
      </c>
      <c r="AF220" s="169">
        <v>0</v>
      </c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</row>
    <row r="221" spans="1:60" ht="22.5" outlineLevel="1" x14ac:dyDescent="0.2">
      <c r="A221" s="170"/>
      <c r="B221" s="180"/>
      <c r="C221" s="204" t="s">
        <v>292</v>
      </c>
      <c r="D221" s="183"/>
      <c r="E221" s="188">
        <v>1.97505</v>
      </c>
      <c r="F221" s="193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4"/>
      <c r="U221" s="193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 t="s">
        <v>126</v>
      </c>
      <c r="AF221" s="169">
        <v>0</v>
      </c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  <c r="BF221" s="169"/>
      <c r="BG221" s="169"/>
      <c r="BH221" s="169"/>
    </row>
    <row r="222" spans="1:60" outlineLevel="1" x14ac:dyDescent="0.2">
      <c r="A222" s="170"/>
      <c r="B222" s="180"/>
      <c r="C222" s="205" t="s">
        <v>132</v>
      </c>
      <c r="D222" s="184"/>
      <c r="E222" s="189">
        <v>2.9432700000000001</v>
      </c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4"/>
      <c r="U222" s="193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 t="s">
        <v>126</v>
      </c>
      <c r="AF222" s="169">
        <v>1</v>
      </c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  <c r="BF222" s="169"/>
      <c r="BG222" s="169"/>
      <c r="BH222" s="169"/>
    </row>
    <row r="223" spans="1:60" outlineLevel="1" x14ac:dyDescent="0.2">
      <c r="A223" s="170"/>
      <c r="B223" s="180"/>
      <c r="C223" s="204" t="s">
        <v>293</v>
      </c>
      <c r="D223" s="183"/>
      <c r="E223" s="188"/>
      <c r="F223" s="193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4"/>
      <c r="U223" s="193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 t="s">
        <v>126</v>
      </c>
      <c r="AF223" s="169">
        <v>0</v>
      </c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  <c r="BF223" s="169"/>
      <c r="BG223" s="169"/>
      <c r="BH223" s="169"/>
    </row>
    <row r="224" spans="1:60" outlineLevel="1" x14ac:dyDescent="0.2">
      <c r="A224" s="170"/>
      <c r="B224" s="180"/>
      <c r="C224" s="204" t="s">
        <v>172</v>
      </c>
      <c r="D224" s="183"/>
      <c r="E224" s="188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4"/>
      <c r="U224" s="193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 t="s">
        <v>126</v>
      </c>
      <c r="AF224" s="169">
        <v>0</v>
      </c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  <c r="BF224" s="169"/>
      <c r="BG224" s="169"/>
      <c r="BH224" s="169"/>
    </row>
    <row r="225" spans="1:60" ht="22.5" outlineLevel="1" x14ac:dyDescent="0.2">
      <c r="A225" s="170"/>
      <c r="B225" s="180"/>
      <c r="C225" s="204" t="s">
        <v>294</v>
      </c>
      <c r="D225" s="183"/>
      <c r="E225" s="188">
        <v>1.00905</v>
      </c>
      <c r="F225" s="193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4"/>
      <c r="U225" s="193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 t="s">
        <v>126</v>
      </c>
      <c r="AF225" s="169">
        <v>0</v>
      </c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  <c r="BF225" s="169"/>
      <c r="BG225" s="169"/>
      <c r="BH225" s="169"/>
    </row>
    <row r="226" spans="1:60" outlineLevel="1" x14ac:dyDescent="0.2">
      <c r="A226" s="170"/>
      <c r="B226" s="180"/>
      <c r="C226" s="204" t="s">
        <v>277</v>
      </c>
      <c r="D226" s="183"/>
      <c r="E226" s="188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4"/>
      <c r="U226" s="193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 t="s">
        <v>126</v>
      </c>
      <c r="AF226" s="169">
        <v>0</v>
      </c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  <c r="BF226" s="169"/>
      <c r="BG226" s="169"/>
      <c r="BH226" s="169"/>
    </row>
    <row r="227" spans="1:60" ht="22.5" outlineLevel="1" x14ac:dyDescent="0.2">
      <c r="A227" s="170"/>
      <c r="B227" s="180"/>
      <c r="C227" s="204" t="s">
        <v>295</v>
      </c>
      <c r="D227" s="183"/>
      <c r="E227" s="188"/>
      <c r="F227" s="193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4"/>
      <c r="U227" s="193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 t="s">
        <v>126</v>
      </c>
      <c r="AF227" s="169">
        <v>0</v>
      </c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  <c r="BF227" s="169"/>
      <c r="BG227" s="169"/>
      <c r="BH227" s="169"/>
    </row>
    <row r="228" spans="1:60" outlineLevel="1" x14ac:dyDescent="0.2">
      <c r="A228" s="170"/>
      <c r="B228" s="180"/>
      <c r="C228" s="204" t="s">
        <v>128</v>
      </c>
      <c r="D228" s="183"/>
      <c r="E228" s="188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4"/>
      <c r="U228" s="193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 t="s">
        <v>126</v>
      </c>
      <c r="AF228" s="169">
        <v>0</v>
      </c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  <c r="BF228" s="169"/>
      <c r="BG228" s="169"/>
      <c r="BH228" s="169"/>
    </row>
    <row r="229" spans="1:60" outlineLevel="1" x14ac:dyDescent="0.2">
      <c r="A229" s="170"/>
      <c r="B229" s="180"/>
      <c r="C229" s="204" t="s">
        <v>296</v>
      </c>
      <c r="D229" s="183"/>
      <c r="E229" s="188">
        <v>0.57630999999999999</v>
      </c>
      <c r="F229" s="193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4"/>
      <c r="U229" s="193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 t="s">
        <v>126</v>
      </c>
      <c r="AF229" s="169">
        <v>0</v>
      </c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69"/>
      <c r="BG229" s="169"/>
      <c r="BH229" s="169"/>
    </row>
    <row r="230" spans="1:60" outlineLevel="1" x14ac:dyDescent="0.2">
      <c r="A230" s="170"/>
      <c r="B230" s="180"/>
      <c r="C230" s="204" t="s">
        <v>297</v>
      </c>
      <c r="D230" s="183"/>
      <c r="E230" s="188">
        <v>0.20433999999999999</v>
      </c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4"/>
      <c r="U230" s="193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 t="s">
        <v>126</v>
      </c>
      <c r="AF230" s="169">
        <v>0</v>
      </c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  <c r="BF230" s="169"/>
      <c r="BG230" s="169"/>
      <c r="BH230" s="169"/>
    </row>
    <row r="231" spans="1:60" outlineLevel="1" x14ac:dyDescent="0.2">
      <c r="A231" s="170"/>
      <c r="B231" s="180"/>
      <c r="C231" s="204" t="s">
        <v>298</v>
      </c>
      <c r="D231" s="183"/>
      <c r="E231" s="188">
        <v>0.28300999999999998</v>
      </c>
      <c r="F231" s="193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4"/>
      <c r="U231" s="193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 t="s">
        <v>126</v>
      </c>
      <c r="AF231" s="169">
        <v>0</v>
      </c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  <c r="BF231" s="169"/>
      <c r="BG231" s="169"/>
      <c r="BH231" s="169"/>
    </row>
    <row r="232" spans="1:60" outlineLevel="1" x14ac:dyDescent="0.2">
      <c r="A232" s="170"/>
      <c r="B232" s="180"/>
      <c r="C232" s="205" t="s">
        <v>132</v>
      </c>
      <c r="D232" s="184"/>
      <c r="E232" s="189">
        <v>2.0727099999999998</v>
      </c>
      <c r="F232" s="193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4"/>
      <c r="U232" s="193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 t="s">
        <v>126</v>
      </c>
      <c r="AF232" s="169">
        <v>1</v>
      </c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  <c r="BF232" s="169"/>
      <c r="BG232" s="169"/>
      <c r="BH232" s="169"/>
    </row>
    <row r="233" spans="1:60" ht="33.75" outlineLevel="1" x14ac:dyDescent="0.2">
      <c r="A233" s="170">
        <v>38</v>
      </c>
      <c r="B233" s="180" t="s">
        <v>299</v>
      </c>
      <c r="C233" s="203" t="s">
        <v>300</v>
      </c>
      <c r="D233" s="182" t="s">
        <v>176</v>
      </c>
      <c r="E233" s="187">
        <v>5.0159799999999999</v>
      </c>
      <c r="F233" s="193">
        <v>731</v>
      </c>
      <c r="G233" s="193">
        <v>3666.68</v>
      </c>
      <c r="H233" s="193">
        <v>0</v>
      </c>
      <c r="I233" s="193">
        <f>ROUND(E233*H233,2)</f>
        <v>0</v>
      </c>
      <c r="J233" s="193">
        <v>731</v>
      </c>
      <c r="K233" s="193">
        <f>ROUND(E233*J233,2)</f>
        <v>3666.68</v>
      </c>
      <c r="L233" s="193">
        <v>21</v>
      </c>
      <c r="M233" s="193">
        <f>G233*(1+L233/100)</f>
        <v>4436.6827999999996</v>
      </c>
      <c r="N233" s="193">
        <v>0</v>
      </c>
      <c r="O233" s="193">
        <f>ROUND(E233*N233,2)</f>
        <v>0</v>
      </c>
      <c r="P233" s="193">
        <v>0</v>
      </c>
      <c r="Q233" s="193">
        <f>ROUND(E233*P233,2)</f>
        <v>0</v>
      </c>
      <c r="R233" s="193"/>
      <c r="S233" s="193"/>
      <c r="T233" s="194">
        <v>0</v>
      </c>
      <c r="U233" s="193">
        <f>ROUND(E233*T233,2)</f>
        <v>0</v>
      </c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 t="s">
        <v>239</v>
      </c>
      <c r="AF233" s="169"/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  <c r="BF233" s="169"/>
      <c r="BG233" s="169"/>
      <c r="BH233" s="169"/>
    </row>
    <row r="234" spans="1:60" outlineLevel="1" x14ac:dyDescent="0.2">
      <c r="A234" s="170"/>
      <c r="B234" s="180"/>
      <c r="C234" s="204" t="s">
        <v>284</v>
      </c>
      <c r="D234" s="183"/>
      <c r="E234" s="188"/>
      <c r="F234" s="193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4"/>
      <c r="U234" s="193"/>
      <c r="V234" s="169"/>
      <c r="W234" s="169"/>
      <c r="X234" s="169"/>
      <c r="Y234" s="169"/>
      <c r="Z234" s="169"/>
      <c r="AA234" s="169"/>
      <c r="AB234" s="169"/>
      <c r="AC234" s="169"/>
      <c r="AD234" s="169"/>
      <c r="AE234" s="169" t="s">
        <v>126</v>
      </c>
      <c r="AF234" s="169">
        <v>0</v>
      </c>
      <c r="AG234" s="169"/>
      <c r="AH234" s="169"/>
      <c r="AI234" s="169"/>
      <c r="AJ234" s="169"/>
      <c r="AK234" s="169"/>
      <c r="AL234" s="169"/>
      <c r="AM234" s="169"/>
      <c r="AN234" s="169"/>
      <c r="AO234" s="169"/>
      <c r="AP234" s="169"/>
      <c r="AQ234" s="169"/>
      <c r="AR234" s="169"/>
      <c r="AS234" s="169"/>
      <c r="AT234" s="169"/>
      <c r="AU234" s="169"/>
      <c r="AV234" s="169"/>
      <c r="AW234" s="169"/>
      <c r="AX234" s="169"/>
      <c r="AY234" s="169"/>
      <c r="AZ234" s="169"/>
      <c r="BA234" s="169"/>
      <c r="BB234" s="169"/>
      <c r="BC234" s="169"/>
      <c r="BD234" s="169"/>
      <c r="BE234" s="169"/>
      <c r="BF234" s="169"/>
      <c r="BG234" s="169"/>
      <c r="BH234" s="169"/>
    </row>
    <row r="235" spans="1:60" outlineLevel="1" x14ac:dyDescent="0.2">
      <c r="A235" s="170"/>
      <c r="B235" s="180"/>
      <c r="C235" s="204" t="s">
        <v>253</v>
      </c>
      <c r="D235" s="183"/>
      <c r="E235" s="188"/>
      <c r="F235" s="193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4"/>
      <c r="U235" s="193"/>
      <c r="V235" s="169"/>
      <c r="W235" s="169"/>
      <c r="X235" s="169"/>
      <c r="Y235" s="169"/>
      <c r="Z235" s="169"/>
      <c r="AA235" s="169"/>
      <c r="AB235" s="169"/>
      <c r="AC235" s="169"/>
      <c r="AD235" s="169"/>
      <c r="AE235" s="169" t="s">
        <v>126</v>
      </c>
      <c r="AF235" s="169">
        <v>0</v>
      </c>
      <c r="AG235" s="169"/>
      <c r="AH235" s="169"/>
      <c r="AI235" s="169"/>
      <c r="AJ235" s="169"/>
      <c r="AK235" s="169"/>
      <c r="AL235" s="169"/>
      <c r="AM235" s="169"/>
      <c r="AN235" s="169"/>
      <c r="AO235" s="169"/>
      <c r="AP235" s="169"/>
      <c r="AQ235" s="169"/>
      <c r="AR235" s="169"/>
      <c r="AS235" s="169"/>
      <c r="AT235" s="169"/>
      <c r="AU235" s="169"/>
      <c r="AV235" s="169"/>
      <c r="AW235" s="169"/>
      <c r="AX235" s="169"/>
      <c r="AY235" s="169"/>
      <c r="AZ235" s="169"/>
      <c r="BA235" s="169"/>
      <c r="BB235" s="169"/>
      <c r="BC235" s="169"/>
      <c r="BD235" s="169"/>
      <c r="BE235" s="169"/>
      <c r="BF235" s="169"/>
      <c r="BG235" s="169"/>
      <c r="BH235" s="169"/>
    </row>
    <row r="236" spans="1:60" ht="22.5" outlineLevel="1" x14ac:dyDescent="0.2">
      <c r="A236" s="170"/>
      <c r="B236" s="180"/>
      <c r="C236" s="204" t="s">
        <v>285</v>
      </c>
      <c r="D236" s="183"/>
      <c r="E236" s="188">
        <v>0.13552</v>
      </c>
      <c r="F236" s="193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4"/>
      <c r="U236" s="193"/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 t="s">
        <v>126</v>
      </c>
      <c r="AF236" s="169">
        <v>0</v>
      </c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  <c r="BF236" s="169"/>
      <c r="BG236" s="169"/>
      <c r="BH236" s="169"/>
    </row>
    <row r="237" spans="1:60" ht="22.5" outlineLevel="1" x14ac:dyDescent="0.2">
      <c r="A237" s="170"/>
      <c r="B237" s="180"/>
      <c r="C237" s="204" t="s">
        <v>286</v>
      </c>
      <c r="D237" s="183"/>
      <c r="E237" s="188">
        <v>0.13552</v>
      </c>
      <c r="F237" s="193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4"/>
      <c r="U237" s="193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 t="s">
        <v>126</v>
      </c>
      <c r="AF237" s="169">
        <v>0</v>
      </c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  <c r="BF237" s="169"/>
      <c r="BG237" s="169"/>
      <c r="BH237" s="169"/>
    </row>
    <row r="238" spans="1:60" ht="22.5" outlineLevel="1" x14ac:dyDescent="0.2">
      <c r="A238" s="170"/>
      <c r="B238" s="180"/>
      <c r="C238" s="204" t="s">
        <v>287</v>
      </c>
      <c r="D238" s="183"/>
      <c r="E238" s="188">
        <v>0.12936</v>
      </c>
      <c r="F238" s="193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4"/>
      <c r="U238" s="193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 t="s">
        <v>126</v>
      </c>
      <c r="AF238" s="169">
        <v>0</v>
      </c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  <c r="BF238" s="169"/>
      <c r="BG238" s="169"/>
      <c r="BH238" s="169"/>
    </row>
    <row r="239" spans="1:60" ht="22.5" outlineLevel="1" x14ac:dyDescent="0.2">
      <c r="A239" s="170"/>
      <c r="B239" s="180"/>
      <c r="C239" s="204" t="s">
        <v>288</v>
      </c>
      <c r="D239" s="183"/>
      <c r="E239" s="188">
        <v>0.13552</v>
      </c>
      <c r="F239" s="193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4"/>
      <c r="U239" s="193"/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 t="s">
        <v>126</v>
      </c>
      <c r="AF239" s="169">
        <v>0</v>
      </c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  <c r="BF239" s="169"/>
      <c r="BG239" s="169"/>
      <c r="BH239" s="169"/>
    </row>
    <row r="240" spans="1:60" outlineLevel="1" x14ac:dyDescent="0.2">
      <c r="A240" s="170"/>
      <c r="B240" s="180"/>
      <c r="C240" s="204" t="s">
        <v>253</v>
      </c>
      <c r="D240" s="183"/>
      <c r="E240" s="188"/>
      <c r="F240" s="193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4"/>
      <c r="U240" s="193"/>
      <c r="V240" s="169"/>
      <c r="W240" s="169"/>
      <c r="X240" s="169"/>
      <c r="Y240" s="169"/>
      <c r="Z240" s="169"/>
      <c r="AA240" s="169"/>
      <c r="AB240" s="169"/>
      <c r="AC240" s="169"/>
      <c r="AD240" s="169"/>
      <c r="AE240" s="169" t="s">
        <v>126</v>
      </c>
      <c r="AF240" s="169">
        <v>0</v>
      </c>
      <c r="AG240" s="169"/>
      <c r="AH240" s="169"/>
      <c r="AI240" s="169"/>
      <c r="AJ240" s="169"/>
      <c r="AK240" s="169"/>
      <c r="AL240" s="169"/>
      <c r="AM240" s="169"/>
      <c r="AN240" s="169"/>
      <c r="AO240" s="169"/>
      <c r="AP240" s="169"/>
      <c r="AQ240" s="169"/>
      <c r="AR240" s="169"/>
      <c r="AS240" s="169"/>
      <c r="AT240" s="169"/>
      <c r="AU240" s="169"/>
      <c r="AV240" s="169"/>
      <c r="AW240" s="169"/>
      <c r="AX240" s="169"/>
      <c r="AY240" s="169"/>
      <c r="AZ240" s="169"/>
      <c r="BA240" s="169"/>
      <c r="BB240" s="169"/>
      <c r="BC240" s="169"/>
      <c r="BD240" s="169"/>
      <c r="BE240" s="169"/>
      <c r="BF240" s="169"/>
      <c r="BG240" s="169"/>
      <c r="BH240" s="169"/>
    </row>
    <row r="241" spans="1:60" ht="22.5" outlineLevel="1" x14ac:dyDescent="0.2">
      <c r="A241" s="170"/>
      <c r="B241" s="180"/>
      <c r="C241" s="204" t="s">
        <v>289</v>
      </c>
      <c r="D241" s="183"/>
      <c r="E241" s="188">
        <v>0.22176000000000001</v>
      </c>
      <c r="F241" s="193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4"/>
      <c r="U241" s="193"/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 t="s">
        <v>126</v>
      </c>
      <c r="AF241" s="169">
        <v>0</v>
      </c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  <c r="BF241" s="169"/>
      <c r="BG241" s="169"/>
      <c r="BH241" s="169"/>
    </row>
    <row r="242" spans="1:60" ht="22.5" outlineLevel="1" x14ac:dyDescent="0.2">
      <c r="A242" s="170"/>
      <c r="B242" s="180"/>
      <c r="C242" s="204" t="s">
        <v>290</v>
      </c>
      <c r="D242" s="183"/>
      <c r="E242" s="188">
        <v>0.12342</v>
      </c>
      <c r="F242" s="193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4"/>
      <c r="U242" s="193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 t="s">
        <v>126</v>
      </c>
      <c r="AF242" s="169">
        <v>0</v>
      </c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  <c r="BF242" s="169"/>
      <c r="BG242" s="169"/>
      <c r="BH242" s="169"/>
    </row>
    <row r="243" spans="1:60" ht="22.5" outlineLevel="1" x14ac:dyDescent="0.2">
      <c r="A243" s="170"/>
      <c r="B243" s="180"/>
      <c r="C243" s="204" t="s">
        <v>291</v>
      </c>
      <c r="D243" s="183"/>
      <c r="E243" s="188">
        <v>8.7120000000000003E-2</v>
      </c>
      <c r="F243" s="193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4"/>
      <c r="U243" s="193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 t="s">
        <v>126</v>
      </c>
      <c r="AF243" s="169">
        <v>0</v>
      </c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  <c r="BF243" s="169"/>
      <c r="BG243" s="169"/>
      <c r="BH243" s="169"/>
    </row>
    <row r="244" spans="1:60" ht="22.5" outlineLevel="1" x14ac:dyDescent="0.2">
      <c r="A244" s="170"/>
      <c r="B244" s="180"/>
      <c r="C244" s="204" t="s">
        <v>292</v>
      </c>
      <c r="D244" s="183"/>
      <c r="E244" s="188">
        <v>1.97505</v>
      </c>
      <c r="F244" s="193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4"/>
      <c r="U244" s="193"/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 t="s">
        <v>126</v>
      </c>
      <c r="AF244" s="169">
        <v>0</v>
      </c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  <c r="BF244" s="169"/>
      <c r="BG244" s="169"/>
      <c r="BH244" s="169"/>
    </row>
    <row r="245" spans="1:60" outlineLevel="1" x14ac:dyDescent="0.2">
      <c r="A245" s="170"/>
      <c r="B245" s="180"/>
      <c r="C245" s="205" t="s">
        <v>132</v>
      </c>
      <c r="D245" s="184"/>
      <c r="E245" s="189">
        <v>2.9432700000000001</v>
      </c>
      <c r="F245" s="193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4"/>
      <c r="U245" s="193"/>
      <c r="V245" s="169"/>
      <c r="W245" s="169"/>
      <c r="X245" s="169"/>
      <c r="Y245" s="169"/>
      <c r="Z245" s="169"/>
      <c r="AA245" s="169"/>
      <c r="AB245" s="169"/>
      <c r="AC245" s="169"/>
      <c r="AD245" s="169"/>
      <c r="AE245" s="169" t="s">
        <v>126</v>
      </c>
      <c r="AF245" s="169">
        <v>1</v>
      </c>
      <c r="AG245" s="169"/>
      <c r="AH245" s="169"/>
      <c r="AI245" s="169"/>
      <c r="AJ245" s="169"/>
      <c r="AK245" s="169"/>
      <c r="AL245" s="169"/>
      <c r="AM245" s="169"/>
      <c r="AN245" s="169"/>
      <c r="AO245" s="169"/>
      <c r="AP245" s="169"/>
      <c r="AQ245" s="169"/>
      <c r="AR245" s="169"/>
      <c r="AS245" s="169"/>
      <c r="AT245" s="169"/>
      <c r="AU245" s="169"/>
      <c r="AV245" s="169"/>
      <c r="AW245" s="169"/>
      <c r="AX245" s="169"/>
      <c r="AY245" s="169"/>
      <c r="AZ245" s="169"/>
      <c r="BA245" s="169"/>
      <c r="BB245" s="169"/>
      <c r="BC245" s="169"/>
      <c r="BD245" s="169"/>
      <c r="BE245" s="169"/>
      <c r="BF245" s="169"/>
      <c r="BG245" s="169"/>
      <c r="BH245" s="169"/>
    </row>
    <row r="246" spans="1:60" outlineLevel="1" x14ac:dyDescent="0.2">
      <c r="A246" s="170"/>
      <c r="B246" s="180"/>
      <c r="C246" s="204" t="s">
        <v>293</v>
      </c>
      <c r="D246" s="183"/>
      <c r="E246" s="188"/>
      <c r="F246" s="193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4"/>
      <c r="U246" s="193"/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 t="s">
        <v>126</v>
      </c>
      <c r="AF246" s="169">
        <v>0</v>
      </c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  <c r="BF246" s="169"/>
      <c r="BG246" s="169"/>
      <c r="BH246" s="169"/>
    </row>
    <row r="247" spans="1:60" outlineLevel="1" x14ac:dyDescent="0.2">
      <c r="A247" s="170"/>
      <c r="B247" s="180"/>
      <c r="C247" s="204" t="s">
        <v>172</v>
      </c>
      <c r="D247" s="183"/>
      <c r="E247" s="188"/>
      <c r="F247" s="193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4"/>
      <c r="U247" s="193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 t="s">
        <v>126</v>
      </c>
      <c r="AF247" s="169">
        <v>0</v>
      </c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  <c r="BF247" s="169"/>
      <c r="BG247" s="169"/>
      <c r="BH247" s="169"/>
    </row>
    <row r="248" spans="1:60" ht="22.5" outlineLevel="1" x14ac:dyDescent="0.2">
      <c r="A248" s="170"/>
      <c r="B248" s="180"/>
      <c r="C248" s="204" t="s">
        <v>294</v>
      </c>
      <c r="D248" s="183"/>
      <c r="E248" s="188">
        <v>1.00905</v>
      </c>
      <c r="F248" s="193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4"/>
      <c r="U248" s="193"/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 t="s">
        <v>126</v>
      </c>
      <c r="AF248" s="169">
        <v>0</v>
      </c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  <c r="BF248" s="169"/>
      <c r="BG248" s="169"/>
      <c r="BH248" s="169"/>
    </row>
    <row r="249" spans="1:60" outlineLevel="1" x14ac:dyDescent="0.2">
      <c r="A249" s="170"/>
      <c r="B249" s="180"/>
      <c r="C249" s="204" t="s">
        <v>277</v>
      </c>
      <c r="D249" s="183"/>
      <c r="E249" s="188"/>
      <c r="F249" s="193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4"/>
      <c r="U249" s="193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 t="s">
        <v>126</v>
      </c>
      <c r="AF249" s="169">
        <v>0</v>
      </c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  <c r="BF249" s="169"/>
      <c r="BG249" s="169"/>
      <c r="BH249" s="169"/>
    </row>
    <row r="250" spans="1:60" ht="22.5" outlineLevel="1" x14ac:dyDescent="0.2">
      <c r="A250" s="170"/>
      <c r="B250" s="180"/>
      <c r="C250" s="204" t="s">
        <v>295</v>
      </c>
      <c r="D250" s="183"/>
      <c r="E250" s="188"/>
      <c r="F250" s="193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4"/>
      <c r="U250" s="193"/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 t="s">
        <v>126</v>
      </c>
      <c r="AF250" s="169">
        <v>0</v>
      </c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</row>
    <row r="251" spans="1:60" outlineLevel="1" x14ac:dyDescent="0.2">
      <c r="A251" s="170"/>
      <c r="B251" s="180"/>
      <c r="C251" s="204" t="s">
        <v>128</v>
      </c>
      <c r="D251" s="183"/>
      <c r="E251" s="188"/>
      <c r="F251" s="193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4"/>
      <c r="U251" s="193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 t="s">
        <v>126</v>
      </c>
      <c r="AF251" s="169">
        <v>0</v>
      </c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  <c r="BF251" s="169"/>
      <c r="BG251" s="169"/>
      <c r="BH251" s="169"/>
    </row>
    <row r="252" spans="1:60" outlineLevel="1" x14ac:dyDescent="0.2">
      <c r="A252" s="170"/>
      <c r="B252" s="180"/>
      <c r="C252" s="204" t="s">
        <v>296</v>
      </c>
      <c r="D252" s="183"/>
      <c r="E252" s="188">
        <v>0.57630999999999999</v>
      </c>
      <c r="F252" s="193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4"/>
      <c r="U252" s="193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 t="s">
        <v>126</v>
      </c>
      <c r="AF252" s="169">
        <v>0</v>
      </c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  <c r="BF252" s="169"/>
      <c r="BG252" s="169"/>
      <c r="BH252" s="169"/>
    </row>
    <row r="253" spans="1:60" outlineLevel="1" x14ac:dyDescent="0.2">
      <c r="A253" s="170"/>
      <c r="B253" s="180"/>
      <c r="C253" s="204" t="s">
        <v>297</v>
      </c>
      <c r="D253" s="183"/>
      <c r="E253" s="188">
        <v>0.20433999999999999</v>
      </c>
      <c r="F253" s="193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4"/>
      <c r="U253" s="193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 t="s">
        <v>126</v>
      </c>
      <c r="AF253" s="169">
        <v>0</v>
      </c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  <c r="BF253" s="169"/>
      <c r="BG253" s="169"/>
      <c r="BH253" s="169"/>
    </row>
    <row r="254" spans="1:60" outlineLevel="1" x14ac:dyDescent="0.2">
      <c r="A254" s="170"/>
      <c r="B254" s="180"/>
      <c r="C254" s="204" t="s">
        <v>298</v>
      </c>
      <c r="D254" s="183"/>
      <c r="E254" s="188">
        <v>0.28300999999999998</v>
      </c>
      <c r="F254" s="193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4"/>
      <c r="U254" s="193"/>
      <c r="V254" s="169"/>
      <c r="W254" s="169"/>
      <c r="X254" s="169"/>
      <c r="Y254" s="169"/>
      <c r="Z254" s="169"/>
      <c r="AA254" s="169"/>
      <c r="AB254" s="169"/>
      <c r="AC254" s="169"/>
      <c r="AD254" s="169"/>
      <c r="AE254" s="169" t="s">
        <v>126</v>
      </c>
      <c r="AF254" s="169">
        <v>0</v>
      </c>
      <c r="AG254" s="169"/>
      <c r="AH254" s="169"/>
      <c r="AI254" s="169"/>
      <c r="AJ254" s="169"/>
      <c r="AK254" s="169"/>
      <c r="AL254" s="169"/>
      <c r="AM254" s="169"/>
      <c r="AN254" s="169"/>
      <c r="AO254" s="169"/>
      <c r="AP254" s="169"/>
      <c r="AQ254" s="169"/>
      <c r="AR254" s="169"/>
      <c r="AS254" s="169"/>
      <c r="AT254" s="169"/>
      <c r="AU254" s="169"/>
      <c r="AV254" s="169"/>
      <c r="AW254" s="169"/>
      <c r="AX254" s="169"/>
      <c r="AY254" s="169"/>
      <c r="AZ254" s="169"/>
      <c r="BA254" s="169"/>
      <c r="BB254" s="169"/>
      <c r="BC254" s="169"/>
      <c r="BD254" s="169"/>
      <c r="BE254" s="169"/>
      <c r="BF254" s="169"/>
      <c r="BG254" s="169"/>
      <c r="BH254" s="169"/>
    </row>
    <row r="255" spans="1:60" outlineLevel="1" x14ac:dyDescent="0.2">
      <c r="A255" s="170"/>
      <c r="B255" s="180"/>
      <c r="C255" s="205" t="s">
        <v>132</v>
      </c>
      <c r="D255" s="184"/>
      <c r="E255" s="189">
        <v>2.0727099999999998</v>
      </c>
      <c r="F255" s="193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4"/>
      <c r="U255" s="193"/>
      <c r="V255" s="169"/>
      <c r="W255" s="169"/>
      <c r="X255" s="169"/>
      <c r="Y255" s="169"/>
      <c r="Z255" s="169"/>
      <c r="AA255" s="169"/>
      <c r="AB255" s="169"/>
      <c r="AC255" s="169"/>
      <c r="AD255" s="169"/>
      <c r="AE255" s="169" t="s">
        <v>126</v>
      </c>
      <c r="AF255" s="169">
        <v>1</v>
      </c>
      <c r="AG255" s="169"/>
      <c r="AH255" s="169"/>
      <c r="AI255" s="169"/>
      <c r="AJ255" s="169"/>
      <c r="AK255" s="169"/>
      <c r="AL255" s="169"/>
      <c r="AM255" s="169"/>
      <c r="AN255" s="169"/>
      <c r="AO255" s="169"/>
      <c r="AP255" s="169"/>
      <c r="AQ255" s="169"/>
      <c r="AR255" s="169"/>
      <c r="AS255" s="169"/>
      <c r="AT255" s="169"/>
      <c r="AU255" s="169"/>
      <c r="AV255" s="169"/>
      <c r="AW255" s="169"/>
      <c r="AX255" s="169"/>
      <c r="AY255" s="169"/>
      <c r="AZ255" s="169"/>
      <c r="BA255" s="169"/>
      <c r="BB255" s="169"/>
      <c r="BC255" s="169"/>
      <c r="BD255" s="169"/>
      <c r="BE255" s="169"/>
      <c r="BF255" s="169"/>
      <c r="BG255" s="169"/>
      <c r="BH255" s="169"/>
    </row>
    <row r="256" spans="1:60" outlineLevel="1" x14ac:dyDescent="0.2">
      <c r="A256" s="170">
        <v>39</v>
      </c>
      <c r="B256" s="180" t="s">
        <v>301</v>
      </c>
      <c r="C256" s="203" t="s">
        <v>302</v>
      </c>
      <c r="D256" s="182" t="s">
        <v>137</v>
      </c>
      <c r="E256" s="187">
        <v>16</v>
      </c>
      <c r="F256" s="193">
        <v>10</v>
      </c>
      <c r="G256" s="193">
        <v>160</v>
      </c>
      <c r="H256" s="193">
        <v>0</v>
      </c>
      <c r="I256" s="193">
        <f>ROUND(E256*H256,2)</f>
        <v>0</v>
      </c>
      <c r="J256" s="193">
        <v>10</v>
      </c>
      <c r="K256" s="193">
        <f>ROUND(E256*J256,2)</f>
        <v>160</v>
      </c>
      <c r="L256" s="193">
        <v>21</v>
      </c>
      <c r="M256" s="193">
        <f>G256*(1+L256/100)</f>
        <v>193.6</v>
      </c>
      <c r="N256" s="193">
        <v>0</v>
      </c>
      <c r="O256" s="193">
        <f>ROUND(E256*N256,2)</f>
        <v>0</v>
      </c>
      <c r="P256" s="193">
        <v>0</v>
      </c>
      <c r="Q256" s="193">
        <f>ROUND(E256*P256,2)</f>
        <v>0</v>
      </c>
      <c r="R256" s="193"/>
      <c r="S256" s="193"/>
      <c r="T256" s="194">
        <v>0</v>
      </c>
      <c r="U256" s="193">
        <f>ROUND(E256*T256,2)</f>
        <v>0</v>
      </c>
      <c r="V256" s="169"/>
      <c r="W256" s="169"/>
      <c r="X256" s="169"/>
      <c r="Y256" s="169"/>
      <c r="Z256" s="169"/>
      <c r="AA256" s="169"/>
      <c r="AB256" s="169"/>
      <c r="AC256" s="169"/>
      <c r="AD256" s="169"/>
      <c r="AE256" s="169" t="s">
        <v>177</v>
      </c>
      <c r="AF256" s="169"/>
      <c r="AG256" s="169"/>
      <c r="AH256" s="169"/>
      <c r="AI256" s="169"/>
      <c r="AJ256" s="169"/>
      <c r="AK256" s="169"/>
      <c r="AL256" s="169"/>
      <c r="AM256" s="169"/>
      <c r="AN256" s="169"/>
      <c r="AO256" s="169"/>
      <c r="AP256" s="169"/>
      <c r="AQ256" s="169"/>
      <c r="AR256" s="169"/>
      <c r="AS256" s="169"/>
      <c r="AT256" s="169"/>
      <c r="AU256" s="169"/>
      <c r="AV256" s="169"/>
      <c r="AW256" s="169"/>
      <c r="AX256" s="169"/>
      <c r="AY256" s="169"/>
      <c r="AZ256" s="169"/>
      <c r="BA256" s="169"/>
      <c r="BB256" s="169"/>
      <c r="BC256" s="169"/>
      <c r="BD256" s="169"/>
      <c r="BE256" s="169"/>
      <c r="BF256" s="169"/>
      <c r="BG256" s="169"/>
      <c r="BH256" s="169"/>
    </row>
    <row r="257" spans="1:60" outlineLevel="1" x14ac:dyDescent="0.2">
      <c r="A257" s="170"/>
      <c r="B257" s="180"/>
      <c r="C257" s="204" t="s">
        <v>264</v>
      </c>
      <c r="D257" s="183"/>
      <c r="E257" s="188">
        <v>16</v>
      </c>
      <c r="F257" s="193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4"/>
      <c r="U257" s="193"/>
      <c r="V257" s="169"/>
      <c r="W257" s="169"/>
      <c r="X257" s="169"/>
      <c r="Y257" s="169"/>
      <c r="Z257" s="169"/>
      <c r="AA257" s="169"/>
      <c r="AB257" s="169"/>
      <c r="AC257" s="169"/>
      <c r="AD257" s="169"/>
      <c r="AE257" s="169" t="s">
        <v>126</v>
      </c>
      <c r="AF257" s="169">
        <v>0</v>
      </c>
      <c r="AG257" s="169"/>
      <c r="AH257" s="169"/>
      <c r="AI257" s="169"/>
      <c r="AJ257" s="169"/>
      <c r="AK257" s="169"/>
      <c r="AL257" s="169"/>
      <c r="AM257" s="169"/>
      <c r="AN257" s="169"/>
      <c r="AO257" s="169"/>
      <c r="AP257" s="169"/>
      <c r="AQ257" s="169"/>
      <c r="AR257" s="169"/>
      <c r="AS257" s="169"/>
      <c r="AT257" s="169"/>
      <c r="AU257" s="169"/>
      <c r="AV257" s="169"/>
      <c r="AW257" s="169"/>
      <c r="AX257" s="169"/>
      <c r="AY257" s="169"/>
      <c r="AZ257" s="169"/>
      <c r="BA257" s="169"/>
      <c r="BB257" s="169"/>
      <c r="BC257" s="169"/>
      <c r="BD257" s="169"/>
      <c r="BE257" s="169"/>
      <c r="BF257" s="169"/>
      <c r="BG257" s="169"/>
      <c r="BH257" s="169"/>
    </row>
    <row r="258" spans="1:60" ht="22.5" outlineLevel="1" x14ac:dyDescent="0.2">
      <c r="A258" s="170">
        <v>40</v>
      </c>
      <c r="B258" s="180" t="s">
        <v>303</v>
      </c>
      <c r="C258" s="203" t="s">
        <v>304</v>
      </c>
      <c r="D258" s="182" t="s">
        <v>123</v>
      </c>
      <c r="E258" s="187">
        <v>48.05</v>
      </c>
      <c r="F258" s="193">
        <v>21.25</v>
      </c>
      <c r="G258" s="193">
        <v>1021.06</v>
      </c>
      <c r="H258" s="193">
        <v>0</v>
      </c>
      <c r="I258" s="193">
        <f>ROUND(E258*H258,2)</f>
        <v>0</v>
      </c>
      <c r="J258" s="193">
        <v>21.25</v>
      </c>
      <c r="K258" s="193">
        <f>ROUND(E258*J258,2)</f>
        <v>1021.06</v>
      </c>
      <c r="L258" s="193">
        <v>21</v>
      </c>
      <c r="M258" s="193">
        <f>G258*(1+L258/100)</f>
        <v>1235.4825999999998</v>
      </c>
      <c r="N258" s="193">
        <v>0</v>
      </c>
      <c r="O258" s="193">
        <f>ROUND(E258*N258,2)</f>
        <v>0</v>
      </c>
      <c r="P258" s="193">
        <v>0</v>
      </c>
      <c r="Q258" s="193">
        <f>ROUND(E258*P258,2)</f>
        <v>0</v>
      </c>
      <c r="R258" s="193"/>
      <c r="S258" s="193"/>
      <c r="T258" s="194">
        <v>0</v>
      </c>
      <c r="U258" s="193">
        <f>ROUND(E258*T258,2)</f>
        <v>0</v>
      </c>
      <c r="V258" s="169"/>
      <c r="W258" s="169"/>
      <c r="X258" s="169"/>
      <c r="Y258" s="169"/>
      <c r="Z258" s="169"/>
      <c r="AA258" s="169"/>
      <c r="AB258" s="169"/>
      <c r="AC258" s="169"/>
      <c r="AD258" s="169"/>
      <c r="AE258" s="169" t="s">
        <v>239</v>
      </c>
      <c r="AF258" s="169"/>
      <c r="AG258" s="169"/>
      <c r="AH258" s="169"/>
      <c r="AI258" s="169"/>
      <c r="AJ258" s="169"/>
      <c r="AK258" s="169"/>
      <c r="AL258" s="169"/>
      <c r="AM258" s="169"/>
      <c r="AN258" s="169"/>
      <c r="AO258" s="169"/>
      <c r="AP258" s="169"/>
      <c r="AQ258" s="169"/>
      <c r="AR258" s="169"/>
      <c r="AS258" s="169"/>
      <c r="AT258" s="169"/>
      <c r="AU258" s="169"/>
      <c r="AV258" s="169"/>
      <c r="AW258" s="169"/>
      <c r="AX258" s="169"/>
      <c r="AY258" s="169"/>
      <c r="AZ258" s="169"/>
      <c r="BA258" s="169"/>
      <c r="BB258" s="169"/>
      <c r="BC258" s="169"/>
      <c r="BD258" s="169"/>
      <c r="BE258" s="169"/>
      <c r="BF258" s="169"/>
      <c r="BG258" s="169"/>
      <c r="BH258" s="169"/>
    </row>
    <row r="259" spans="1:60" outlineLevel="1" x14ac:dyDescent="0.2">
      <c r="A259" s="170"/>
      <c r="B259" s="180"/>
      <c r="C259" s="204" t="s">
        <v>172</v>
      </c>
      <c r="D259" s="183"/>
      <c r="E259" s="188"/>
      <c r="F259" s="193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4"/>
      <c r="U259" s="193"/>
      <c r="V259" s="169"/>
      <c r="W259" s="169"/>
      <c r="X259" s="169"/>
      <c r="Y259" s="169"/>
      <c r="Z259" s="169"/>
      <c r="AA259" s="169"/>
      <c r="AB259" s="169"/>
      <c r="AC259" s="169"/>
      <c r="AD259" s="169"/>
      <c r="AE259" s="169" t="s">
        <v>126</v>
      </c>
      <c r="AF259" s="169">
        <v>0</v>
      </c>
      <c r="AG259" s="169"/>
      <c r="AH259" s="169"/>
      <c r="AI259" s="169"/>
      <c r="AJ259" s="169"/>
      <c r="AK259" s="169"/>
      <c r="AL259" s="169"/>
      <c r="AM259" s="169"/>
      <c r="AN259" s="169"/>
      <c r="AO259" s="169"/>
      <c r="AP259" s="169"/>
      <c r="AQ259" s="169"/>
      <c r="AR259" s="169"/>
      <c r="AS259" s="169"/>
      <c r="AT259" s="169"/>
      <c r="AU259" s="169"/>
      <c r="AV259" s="169"/>
      <c r="AW259" s="169"/>
      <c r="AX259" s="169"/>
      <c r="AY259" s="169"/>
      <c r="AZ259" s="169"/>
      <c r="BA259" s="169"/>
      <c r="BB259" s="169"/>
      <c r="BC259" s="169"/>
      <c r="BD259" s="169"/>
      <c r="BE259" s="169"/>
      <c r="BF259" s="169"/>
      <c r="BG259" s="169"/>
      <c r="BH259" s="169"/>
    </row>
    <row r="260" spans="1:60" ht="22.5" outlineLevel="1" x14ac:dyDescent="0.2">
      <c r="A260" s="170"/>
      <c r="B260" s="180"/>
      <c r="C260" s="204" t="s">
        <v>276</v>
      </c>
      <c r="D260" s="183"/>
      <c r="E260" s="188">
        <v>48.05</v>
      </c>
      <c r="F260" s="193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4"/>
      <c r="U260" s="193"/>
      <c r="V260" s="169"/>
      <c r="W260" s="169"/>
      <c r="X260" s="169"/>
      <c r="Y260" s="169"/>
      <c r="Z260" s="169"/>
      <c r="AA260" s="169"/>
      <c r="AB260" s="169"/>
      <c r="AC260" s="169"/>
      <c r="AD260" s="169"/>
      <c r="AE260" s="169" t="s">
        <v>126</v>
      </c>
      <c r="AF260" s="169">
        <v>0</v>
      </c>
      <c r="AG260" s="169"/>
      <c r="AH260" s="169"/>
      <c r="AI260" s="169"/>
      <c r="AJ260" s="169"/>
      <c r="AK260" s="169"/>
      <c r="AL260" s="169"/>
      <c r="AM260" s="169"/>
      <c r="AN260" s="169"/>
      <c r="AO260" s="169"/>
      <c r="AP260" s="169"/>
      <c r="AQ260" s="169"/>
      <c r="AR260" s="169"/>
      <c r="AS260" s="169"/>
      <c r="AT260" s="169"/>
      <c r="AU260" s="169"/>
      <c r="AV260" s="169"/>
      <c r="AW260" s="169"/>
      <c r="AX260" s="169"/>
      <c r="AY260" s="169"/>
      <c r="AZ260" s="169"/>
      <c r="BA260" s="169"/>
      <c r="BB260" s="169"/>
      <c r="BC260" s="169"/>
      <c r="BD260" s="169"/>
      <c r="BE260" s="169"/>
      <c r="BF260" s="169"/>
      <c r="BG260" s="169"/>
      <c r="BH260" s="169"/>
    </row>
    <row r="261" spans="1:60" outlineLevel="1" x14ac:dyDescent="0.2">
      <c r="A261" s="170">
        <v>41</v>
      </c>
      <c r="B261" s="180" t="s">
        <v>305</v>
      </c>
      <c r="C261" s="203" t="s">
        <v>306</v>
      </c>
      <c r="D261" s="182" t="s">
        <v>176</v>
      </c>
      <c r="E261" s="187">
        <v>0.53591999999999995</v>
      </c>
      <c r="F261" s="193">
        <v>6500</v>
      </c>
      <c r="G261" s="193">
        <v>3483.48</v>
      </c>
      <c r="H261" s="193">
        <v>6500</v>
      </c>
      <c r="I261" s="193">
        <f>ROUND(E261*H261,2)</f>
        <v>3483.48</v>
      </c>
      <c r="J261" s="193">
        <v>0</v>
      </c>
      <c r="K261" s="193">
        <f>ROUND(E261*J261,2)</f>
        <v>0</v>
      </c>
      <c r="L261" s="193">
        <v>21</v>
      </c>
      <c r="M261" s="193">
        <f>G261*(1+L261/100)</f>
        <v>4215.0108</v>
      </c>
      <c r="N261" s="193">
        <v>0.55000000000000004</v>
      </c>
      <c r="O261" s="193">
        <f>ROUND(E261*N261,2)</f>
        <v>0.28999999999999998</v>
      </c>
      <c r="P261" s="193">
        <v>0</v>
      </c>
      <c r="Q261" s="193">
        <f>ROUND(E261*P261,2)</f>
        <v>0</v>
      </c>
      <c r="R261" s="193"/>
      <c r="S261" s="193"/>
      <c r="T261" s="194">
        <v>0</v>
      </c>
      <c r="U261" s="193">
        <f>ROUND(E261*T261,2)</f>
        <v>0</v>
      </c>
      <c r="V261" s="169"/>
      <c r="W261" s="169"/>
      <c r="X261" s="169"/>
      <c r="Y261" s="169"/>
      <c r="Z261" s="169"/>
      <c r="AA261" s="169"/>
      <c r="AB261" s="169"/>
      <c r="AC261" s="169"/>
      <c r="AD261" s="169"/>
      <c r="AE261" s="169" t="s">
        <v>307</v>
      </c>
      <c r="AF261" s="169"/>
      <c r="AG261" s="169"/>
      <c r="AH261" s="169"/>
      <c r="AI261" s="169"/>
      <c r="AJ261" s="169"/>
      <c r="AK261" s="169"/>
      <c r="AL261" s="169"/>
      <c r="AM261" s="169"/>
      <c r="AN261" s="169"/>
      <c r="AO261" s="169"/>
      <c r="AP261" s="169"/>
      <c r="AQ261" s="169"/>
      <c r="AR261" s="169"/>
      <c r="AS261" s="169"/>
      <c r="AT261" s="169"/>
      <c r="AU261" s="169"/>
      <c r="AV261" s="169"/>
      <c r="AW261" s="169"/>
      <c r="AX261" s="169"/>
      <c r="AY261" s="169"/>
      <c r="AZ261" s="169"/>
      <c r="BA261" s="169"/>
      <c r="BB261" s="169"/>
      <c r="BC261" s="169"/>
      <c r="BD261" s="169"/>
      <c r="BE261" s="169"/>
      <c r="BF261" s="169"/>
      <c r="BG261" s="169"/>
      <c r="BH261" s="169"/>
    </row>
    <row r="262" spans="1:60" outlineLevel="1" x14ac:dyDescent="0.2">
      <c r="A262" s="170"/>
      <c r="B262" s="180"/>
      <c r="C262" s="204" t="s">
        <v>253</v>
      </c>
      <c r="D262" s="183"/>
      <c r="E262" s="188"/>
      <c r="F262" s="193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4"/>
      <c r="U262" s="193"/>
      <c r="V262" s="169"/>
      <c r="W262" s="169"/>
      <c r="X262" s="169"/>
      <c r="Y262" s="169"/>
      <c r="Z262" s="169"/>
      <c r="AA262" s="169"/>
      <c r="AB262" s="169"/>
      <c r="AC262" s="169"/>
      <c r="AD262" s="169"/>
      <c r="AE262" s="169" t="s">
        <v>126</v>
      </c>
      <c r="AF262" s="169">
        <v>0</v>
      </c>
      <c r="AG262" s="169"/>
      <c r="AH262" s="169"/>
      <c r="AI262" s="169"/>
      <c r="AJ262" s="169"/>
      <c r="AK262" s="169"/>
      <c r="AL262" s="169"/>
      <c r="AM262" s="169"/>
      <c r="AN262" s="169"/>
      <c r="AO262" s="169"/>
      <c r="AP262" s="169"/>
      <c r="AQ262" s="169"/>
      <c r="AR262" s="169"/>
      <c r="AS262" s="169"/>
      <c r="AT262" s="169"/>
      <c r="AU262" s="169"/>
      <c r="AV262" s="169"/>
      <c r="AW262" s="169"/>
      <c r="AX262" s="169"/>
      <c r="AY262" s="169"/>
      <c r="AZ262" s="169"/>
      <c r="BA262" s="169"/>
      <c r="BB262" s="169"/>
      <c r="BC262" s="169"/>
      <c r="BD262" s="169"/>
      <c r="BE262" s="169"/>
      <c r="BF262" s="169"/>
      <c r="BG262" s="169"/>
      <c r="BH262" s="169"/>
    </row>
    <row r="263" spans="1:60" ht="22.5" outlineLevel="1" x14ac:dyDescent="0.2">
      <c r="A263" s="170"/>
      <c r="B263" s="180"/>
      <c r="C263" s="204" t="s">
        <v>285</v>
      </c>
      <c r="D263" s="183"/>
      <c r="E263" s="188">
        <v>0.13552</v>
      </c>
      <c r="F263" s="193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4"/>
      <c r="U263" s="193"/>
      <c r="V263" s="169"/>
      <c r="W263" s="169"/>
      <c r="X263" s="169"/>
      <c r="Y263" s="169"/>
      <c r="Z263" s="169"/>
      <c r="AA263" s="169"/>
      <c r="AB263" s="169"/>
      <c r="AC263" s="169"/>
      <c r="AD263" s="169"/>
      <c r="AE263" s="169" t="s">
        <v>126</v>
      </c>
      <c r="AF263" s="169">
        <v>0</v>
      </c>
      <c r="AG263" s="169"/>
      <c r="AH263" s="169"/>
      <c r="AI263" s="169"/>
      <c r="AJ263" s="169"/>
      <c r="AK263" s="169"/>
      <c r="AL263" s="169"/>
      <c r="AM263" s="169"/>
      <c r="AN263" s="169"/>
      <c r="AO263" s="169"/>
      <c r="AP263" s="169"/>
      <c r="AQ263" s="169"/>
      <c r="AR263" s="169"/>
      <c r="AS263" s="169"/>
      <c r="AT263" s="169"/>
      <c r="AU263" s="169"/>
      <c r="AV263" s="169"/>
      <c r="AW263" s="169"/>
      <c r="AX263" s="169"/>
      <c r="AY263" s="169"/>
      <c r="AZ263" s="169"/>
      <c r="BA263" s="169"/>
      <c r="BB263" s="169"/>
      <c r="BC263" s="169"/>
      <c r="BD263" s="169"/>
      <c r="BE263" s="169"/>
      <c r="BF263" s="169"/>
      <c r="BG263" s="169"/>
      <c r="BH263" s="169"/>
    </row>
    <row r="264" spans="1:60" ht="22.5" outlineLevel="1" x14ac:dyDescent="0.2">
      <c r="A264" s="170"/>
      <c r="B264" s="180"/>
      <c r="C264" s="204" t="s">
        <v>286</v>
      </c>
      <c r="D264" s="183"/>
      <c r="E264" s="188">
        <v>0.13552</v>
      </c>
      <c r="F264" s="193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4"/>
      <c r="U264" s="193"/>
      <c r="V264" s="169"/>
      <c r="W264" s="169"/>
      <c r="X264" s="169"/>
      <c r="Y264" s="169"/>
      <c r="Z264" s="169"/>
      <c r="AA264" s="169"/>
      <c r="AB264" s="169"/>
      <c r="AC264" s="169"/>
      <c r="AD264" s="169"/>
      <c r="AE264" s="169" t="s">
        <v>126</v>
      </c>
      <c r="AF264" s="169">
        <v>0</v>
      </c>
      <c r="AG264" s="169"/>
      <c r="AH264" s="169"/>
      <c r="AI264" s="169"/>
      <c r="AJ264" s="169"/>
      <c r="AK264" s="169"/>
      <c r="AL264" s="169"/>
      <c r="AM264" s="169"/>
      <c r="AN264" s="169"/>
      <c r="AO264" s="169"/>
      <c r="AP264" s="169"/>
      <c r="AQ264" s="169"/>
      <c r="AR264" s="169"/>
      <c r="AS264" s="169"/>
      <c r="AT264" s="169"/>
      <c r="AU264" s="169"/>
      <c r="AV264" s="169"/>
      <c r="AW264" s="169"/>
      <c r="AX264" s="169"/>
      <c r="AY264" s="169"/>
      <c r="AZ264" s="169"/>
      <c r="BA264" s="169"/>
      <c r="BB264" s="169"/>
      <c r="BC264" s="169"/>
      <c r="BD264" s="169"/>
      <c r="BE264" s="169"/>
      <c r="BF264" s="169"/>
      <c r="BG264" s="169"/>
      <c r="BH264" s="169"/>
    </row>
    <row r="265" spans="1:60" ht="22.5" outlineLevel="1" x14ac:dyDescent="0.2">
      <c r="A265" s="170"/>
      <c r="B265" s="180"/>
      <c r="C265" s="204" t="s">
        <v>287</v>
      </c>
      <c r="D265" s="183"/>
      <c r="E265" s="188">
        <v>0.12936</v>
      </c>
      <c r="F265" s="193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4"/>
      <c r="U265" s="193"/>
      <c r="V265" s="169"/>
      <c r="W265" s="169"/>
      <c r="X265" s="169"/>
      <c r="Y265" s="169"/>
      <c r="Z265" s="169"/>
      <c r="AA265" s="169"/>
      <c r="AB265" s="169"/>
      <c r="AC265" s="169"/>
      <c r="AD265" s="169"/>
      <c r="AE265" s="169" t="s">
        <v>126</v>
      </c>
      <c r="AF265" s="169">
        <v>0</v>
      </c>
      <c r="AG265" s="169"/>
      <c r="AH265" s="169"/>
      <c r="AI265" s="169"/>
      <c r="AJ265" s="169"/>
      <c r="AK265" s="169"/>
      <c r="AL265" s="169"/>
      <c r="AM265" s="169"/>
      <c r="AN265" s="169"/>
      <c r="AO265" s="169"/>
      <c r="AP265" s="169"/>
      <c r="AQ265" s="169"/>
      <c r="AR265" s="169"/>
      <c r="AS265" s="169"/>
      <c r="AT265" s="169"/>
      <c r="AU265" s="169"/>
      <c r="AV265" s="169"/>
      <c r="AW265" s="169"/>
      <c r="AX265" s="169"/>
      <c r="AY265" s="169"/>
      <c r="AZ265" s="169"/>
      <c r="BA265" s="169"/>
      <c r="BB265" s="169"/>
      <c r="BC265" s="169"/>
      <c r="BD265" s="169"/>
      <c r="BE265" s="169"/>
      <c r="BF265" s="169"/>
      <c r="BG265" s="169"/>
      <c r="BH265" s="169"/>
    </row>
    <row r="266" spans="1:60" ht="22.5" outlineLevel="1" x14ac:dyDescent="0.2">
      <c r="A266" s="170"/>
      <c r="B266" s="180"/>
      <c r="C266" s="204" t="s">
        <v>288</v>
      </c>
      <c r="D266" s="183"/>
      <c r="E266" s="188">
        <v>0.13552</v>
      </c>
      <c r="F266" s="193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4"/>
      <c r="U266" s="193"/>
      <c r="V266" s="169"/>
      <c r="W266" s="169"/>
      <c r="X266" s="169"/>
      <c r="Y266" s="169"/>
      <c r="Z266" s="169"/>
      <c r="AA266" s="169"/>
      <c r="AB266" s="169"/>
      <c r="AC266" s="169"/>
      <c r="AD266" s="169"/>
      <c r="AE266" s="169" t="s">
        <v>126</v>
      </c>
      <c r="AF266" s="169">
        <v>0</v>
      </c>
      <c r="AG266" s="169"/>
      <c r="AH266" s="169"/>
      <c r="AI266" s="169"/>
      <c r="AJ266" s="169"/>
      <c r="AK266" s="169"/>
      <c r="AL266" s="169"/>
      <c r="AM266" s="169"/>
      <c r="AN266" s="169"/>
      <c r="AO266" s="169"/>
      <c r="AP266" s="169"/>
      <c r="AQ266" s="169"/>
      <c r="AR266" s="169"/>
      <c r="AS266" s="169"/>
      <c r="AT266" s="169"/>
      <c r="AU266" s="169"/>
      <c r="AV266" s="169"/>
      <c r="AW266" s="169"/>
      <c r="AX266" s="169"/>
      <c r="AY266" s="169"/>
      <c r="AZ266" s="169"/>
      <c r="BA266" s="169"/>
      <c r="BB266" s="169"/>
      <c r="BC266" s="169"/>
      <c r="BD266" s="169"/>
      <c r="BE266" s="169"/>
      <c r="BF266" s="169"/>
      <c r="BG266" s="169"/>
      <c r="BH266" s="169"/>
    </row>
    <row r="267" spans="1:60" outlineLevel="1" x14ac:dyDescent="0.2">
      <c r="A267" s="170">
        <v>42</v>
      </c>
      <c r="B267" s="180" t="s">
        <v>305</v>
      </c>
      <c r="C267" s="203" t="s">
        <v>308</v>
      </c>
      <c r="D267" s="182" t="s">
        <v>176</v>
      </c>
      <c r="E267" s="187">
        <v>2.4073500000000001</v>
      </c>
      <c r="F267" s="193">
        <v>5100</v>
      </c>
      <c r="G267" s="193">
        <v>12277.49</v>
      </c>
      <c r="H267" s="193">
        <v>5100</v>
      </c>
      <c r="I267" s="193">
        <f>ROUND(E267*H267,2)</f>
        <v>12277.49</v>
      </c>
      <c r="J267" s="193">
        <v>0</v>
      </c>
      <c r="K267" s="193">
        <f>ROUND(E267*J267,2)</f>
        <v>0</v>
      </c>
      <c r="L267" s="193">
        <v>21</v>
      </c>
      <c r="M267" s="193">
        <f>G267*(1+L267/100)</f>
        <v>14855.7629</v>
      </c>
      <c r="N267" s="193">
        <v>0.55000000000000004</v>
      </c>
      <c r="O267" s="193">
        <f>ROUND(E267*N267,2)</f>
        <v>1.32</v>
      </c>
      <c r="P267" s="193">
        <v>0</v>
      </c>
      <c r="Q267" s="193">
        <f>ROUND(E267*P267,2)</f>
        <v>0</v>
      </c>
      <c r="R267" s="193"/>
      <c r="S267" s="193"/>
      <c r="T267" s="194">
        <v>0</v>
      </c>
      <c r="U267" s="193">
        <f>ROUND(E267*T267,2)</f>
        <v>0</v>
      </c>
      <c r="V267" s="169"/>
      <c r="W267" s="169"/>
      <c r="X267" s="169"/>
      <c r="Y267" s="169"/>
      <c r="Z267" s="169"/>
      <c r="AA267" s="169"/>
      <c r="AB267" s="169"/>
      <c r="AC267" s="169"/>
      <c r="AD267" s="169"/>
      <c r="AE267" s="169" t="s">
        <v>307</v>
      </c>
      <c r="AF267" s="169"/>
      <c r="AG267" s="169"/>
      <c r="AH267" s="169"/>
      <c r="AI267" s="169"/>
      <c r="AJ267" s="169"/>
      <c r="AK267" s="169"/>
      <c r="AL267" s="169"/>
      <c r="AM267" s="169"/>
      <c r="AN267" s="169"/>
      <c r="AO267" s="169"/>
      <c r="AP267" s="169"/>
      <c r="AQ267" s="169"/>
      <c r="AR267" s="169"/>
      <c r="AS267" s="169"/>
      <c r="AT267" s="169"/>
      <c r="AU267" s="169"/>
      <c r="AV267" s="169"/>
      <c r="AW267" s="169"/>
      <c r="AX267" s="169"/>
      <c r="AY267" s="169"/>
      <c r="AZ267" s="169"/>
      <c r="BA267" s="169"/>
      <c r="BB267" s="169"/>
      <c r="BC267" s="169"/>
      <c r="BD267" s="169"/>
      <c r="BE267" s="169"/>
      <c r="BF267" s="169"/>
      <c r="BG267" s="169"/>
      <c r="BH267" s="169"/>
    </row>
    <row r="268" spans="1:60" outlineLevel="1" x14ac:dyDescent="0.2">
      <c r="A268" s="170"/>
      <c r="B268" s="180"/>
      <c r="C268" s="204" t="s">
        <v>253</v>
      </c>
      <c r="D268" s="183"/>
      <c r="E268" s="188"/>
      <c r="F268" s="193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4"/>
      <c r="U268" s="193"/>
      <c r="V268" s="169"/>
      <c r="W268" s="169"/>
      <c r="X268" s="169"/>
      <c r="Y268" s="169"/>
      <c r="Z268" s="169"/>
      <c r="AA268" s="169"/>
      <c r="AB268" s="169"/>
      <c r="AC268" s="169"/>
      <c r="AD268" s="169"/>
      <c r="AE268" s="169" t="s">
        <v>126</v>
      </c>
      <c r="AF268" s="169">
        <v>0</v>
      </c>
      <c r="AG268" s="169"/>
      <c r="AH268" s="169"/>
      <c r="AI268" s="169"/>
      <c r="AJ268" s="169"/>
      <c r="AK268" s="169"/>
      <c r="AL268" s="169"/>
      <c r="AM268" s="169"/>
      <c r="AN268" s="169"/>
      <c r="AO268" s="169"/>
      <c r="AP268" s="169"/>
      <c r="AQ268" s="169"/>
      <c r="AR268" s="169"/>
      <c r="AS268" s="169"/>
      <c r="AT268" s="169"/>
      <c r="AU268" s="169"/>
      <c r="AV268" s="169"/>
      <c r="AW268" s="169"/>
      <c r="AX268" s="169"/>
      <c r="AY268" s="169"/>
      <c r="AZ268" s="169"/>
      <c r="BA268" s="169"/>
      <c r="BB268" s="169"/>
      <c r="BC268" s="169"/>
      <c r="BD268" s="169"/>
      <c r="BE268" s="169"/>
      <c r="BF268" s="169"/>
      <c r="BG268" s="169"/>
      <c r="BH268" s="169"/>
    </row>
    <row r="269" spans="1:60" ht="22.5" outlineLevel="1" x14ac:dyDescent="0.2">
      <c r="A269" s="170"/>
      <c r="B269" s="180"/>
      <c r="C269" s="204" t="s">
        <v>289</v>
      </c>
      <c r="D269" s="183"/>
      <c r="E269" s="188">
        <v>0.22176000000000001</v>
      </c>
      <c r="F269" s="193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4"/>
      <c r="U269" s="193"/>
      <c r="V269" s="169"/>
      <c r="W269" s="169"/>
      <c r="X269" s="169"/>
      <c r="Y269" s="169"/>
      <c r="Z269" s="169"/>
      <c r="AA269" s="169"/>
      <c r="AB269" s="169"/>
      <c r="AC269" s="169"/>
      <c r="AD269" s="169"/>
      <c r="AE269" s="169" t="s">
        <v>126</v>
      </c>
      <c r="AF269" s="169">
        <v>0</v>
      </c>
      <c r="AG269" s="169"/>
      <c r="AH269" s="169"/>
      <c r="AI269" s="169"/>
      <c r="AJ269" s="169"/>
      <c r="AK269" s="169"/>
      <c r="AL269" s="169"/>
      <c r="AM269" s="169"/>
      <c r="AN269" s="169"/>
      <c r="AO269" s="169"/>
      <c r="AP269" s="169"/>
      <c r="AQ269" s="169"/>
      <c r="AR269" s="169"/>
      <c r="AS269" s="169"/>
      <c r="AT269" s="169"/>
      <c r="AU269" s="169"/>
      <c r="AV269" s="169"/>
      <c r="AW269" s="169"/>
      <c r="AX269" s="169"/>
      <c r="AY269" s="169"/>
      <c r="AZ269" s="169"/>
      <c r="BA269" s="169"/>
      <c r="BB269" s="169"/>
      <c r="BC269" s="169"/>
      <c r="BD269" s="169"/>
      <c r="BE269" s="169"/>
      <c r="BF269" s="169"/>
      <c r="BG269" s="169"/>
      <c r="BH269" s="169"/>
    </row>
    <row r="270" spans="1:60" ht="22.5" outlineLevel="1" x14ac:dyDescent="0.2">
      <c r="A270" s="170"/>
      <c r="B270" s="180"/>
      <c r="C270" s="204" t="s">
        <v>290</v>
      </c>
      <c r="D270" s="183"/>
      <c r="E270" s="188">
        <v>0.12342</v>
      </c>
      <c r="F270" s="193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4"/>
      <c r="U270" s="193"/>
      <c r="V270" s="169"/>
      <c r="W270" s="169"/>
      <c r="X270" s="169"/>
      <c r="Y270" s="169"/>
      <c r="Z270" s="169"/>
      <c r="AA270" s="169"/>
      <c r="AB270" s="169"/>
      <c r="AC270" s="169"/>
      <c r="AD270" s="169"/>
      <c r="AE270" s="169" t="s">
        <v>126</v>
      </c>
      <c r="AF270" s="169">
        <v>0</v>
      </c>
      <c r="AG270" s="169"/>
      <c r="AH270" s="169"/>
      <c r="AI270" s="169"/>
      <c r="AJ270" s="169"/>
      <c r="AK270" s="169"/>
      <c r="AL270" s="169"/>
      <c r="AM270" s="169"/>
      <c r="AN270" s="169"/>
      <c r="AO270" s="169"/>
      <c r="AP270" s="169"/>
      <c r="AQ270" s="169"/>
      <c r="AR270" s="169"/>
      <c r="AS270" s="169"/>
      <c r="AT270" s="169"/>
      <c r="AU270" s="169"/>
      <c r="AV270" s="169"/>
      <c r="AW270" s="169"/>
      <c r="AX270" s="169"/>
      <c r="AY270" s="169"/>
      <c r="AZ270" s="169"/>
      <c r="BA270" s="169"/>
      <c r="BB270" s="169"/>
      <c r="BC270" s="169"/>
      <c r="BD270" s="169"/>
      <c r="BE270" s="169"/>
      <c r="BF270" s="169"/>
      <c r="BG270" s="169"/>
      <c r="BH270" s="169"/>
    </row>
    <row r="271" spans="1:60" ht="22.5" outlineLevel="1" x14ac:dyDescent="0.2">
      <c r="A271" s="170"/>
      <c r="B271" s="180"/>
      <c r="C271" s="204" t="s">
        <v>291</v>
      </c>
      <c r="D271" s="183"/>
      <c r="E271" s="188">
        <v>8.7120000000000003E-2</v>
      </c>
      <c r="F271" s="193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4"/>
      <c r="U271" s="193"/>
      <c r="V271" s="169"/>
      <c r="W271" s="169"/>
      <c r="X271" s="169"/>
      <c r="Y271" s="169"/>
      <c r="Z271" s="169"/>
      <c r="AA271" s="169"/>
      <c r="AB271" s="169"/>
      <c r="AC271" s="169"/>
      <c r="AD271" s="169"/>
      <c r="AE271" s="169" t="s">
        <v>126</v>
      </c>
      <c r="AF271" s="169">
        <v>0</v>
      </c>
      <c r="AG271" s="169"/>
      <c r="AH271" s="169"/>
      <c r="AI271" s="169"/>
      <c r="AJ271" s="169"/>
      <c r="AK271" s="169"/>
      <c r="AL271" s="169"/>
      <c r="AM271" s="169"/>
      <c r="AN271" s="169"/>
      <c r="AO271" s="169"/>
      <c r="AP271" s="169"/>
      <c r="AQ271" s="169"/>
      <c r="AR271" s="169"/>
      <c r="AS271" s="169"/>
      <c r="AT271" s="169"/>
      <c r="AU271" s="169"/>
      <c r="AV271" s="169"/>
      <c r="AW271" s="169"/>
      <c r="AX271" s="169"/>
      <c r="AY271" s="169"/>
      <c r="AZ271" s="169"/>
      <c r="BA271" s="169"/>
      <c r="BB271" s="169"/>
      <c r="BC271" s="169"/>
      <c r="BD271" s="169"/>
      <c r="BE271" s="169"/>
      <c r="BF271" s="169"/>
      <c r="BG271" s="169"/>
      <c r="BH271" s="169"/>
    </row>
    <row r="272" spans="1:60" ht="22.5" outlineLevel="1" x14ac:dyDescent="0.2">
      <c r="A272" s="170"/>
      <c r="B272" s="180"/>
      <c r="C272" s="204" t="s">
        <v>292</v>
      </c>
      <c r="D272" s="183"/>
      <c r="E272" s="188">
        <v>1.97505</v>
      </c>
      <c r="F272" s="193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4"/>
      <c r="U272" s="193"/>
      <c r="V272" s="169"/>
      <c r="W272" s="169"/>
      <c r="X272" s="169"/>
      <c r="Y272" s="169"/>
      <c r="Z272" s="169"/>
      <c r="AA272" s="169"/>
      <c r="AB272" s="169"/>
      <c r="AC272" s="169"/>
      <c r="AD272" s="169"/>
      <c r="AE272" s="169" t="s">
        <v>126</v>
      </c>
      <c r="AF272" s="169">
        <v>0</v>
      </c>
      <c r="AG272" s="169"/>
      <c r="AH272" s="169"/>
      <c r="AI272" s="169"/>
      <c r="AJ272" s="169"/>
      <c r="AK272" s="169"/>
      <c r="AL272" s="169"/>
      <c r="AM272" s="169"/>
      <c r="AN272" s="169"/>
      <c r="AO272" s="169"/>
      <c r="AP272" s="169"/>
      <c r="AQ272" s="169"/>
      <c r="AR272" s="169"/>
      <c r="AS272" s="169"/>
      <c r="AT272" s="169"/>
      <c r="AU272" s="169"/>
      <c r="AV272" s="169"/>
      <c r="AW272" s="169"/>
      <c r="AX272" s="169"/>
      <c r="AY272" s="169"/>
      <c r="AZ272" s="169"/>
      <c r="BA272" s="169"/>
      <c r="BB272" s="169"/>
      <c r="BC272" s="169"/>
      <c r="BD272" s="169"/>
      <c r="BE272" s="169"/>
      <c r="BF272" s="169"/>
      <c r="BG272" s="169"/>
      <c r="BH272" s="169"/>
    </row>
    <row r="273" spans="1:60" ht="22.5" outlineLevel="1" x14ac:dyDescent="0.2">
      <c r="A273" s="170">
        <v>43</v>
      </c>
      <c r="B273" s="180" t="s">
        <v>309</v>
      </c>
      <c r="C273" s="203" t="s">
        <v>310</v>
      </c>
      <c r="D273" s="182" t="s">
        <v>176</v>
      </c>
      <c r="E273" s="187">
        <v>1.00905</v>
      </c>
      <c r="F273" s="193">
        <v>11098</v>
      </c>
      <c r="G273" s="193">
        <v>11198.44</v>
      </c>
      <c r="H273" s="193">
        <v>11098</v>
      </c>
      <c r="I273" s="193">
        <f>ROUND(E273*H273,2)</f>
        <v>11198.44</v>
      </c>
      <c r="J273" s="193">
        <v>0</v>
      </c>
      <c r="K273" s="193">
        <f>ROUND(E273*J273,2)</f>
        <v>0</v>
      </c>
      <c r="L273" s="193">
        <v>21</v>
      </c>
      <c r="M273" s="193">
        <f>G273*(1+L273/100)</f>
        <v>13550.1124</v>
      </c>
      <c r="N273" s="193">
        <v>0.55000000000000004</v>
      </c>
      <c r="O273" s="193">
        <f>ROUND(E273*N273,2)</f>
        <v>0.55000000000000004</v>
      </c>
      <c r="P273" s="193">
        <v>0</v>
      </c>
      <c r="Q273" s="193">
        <f>ROUND(E273*P273,2)</f>
        <v>0</v>
      </c>
      <c r="R273" s="193"/>
      <c r="S273" s="193"/>
      <c r="T273" s="194">
        <v>0</v>
      </c>
      <c r="U273" s="193">
        <f>ROUND(E273*T273,2)</f>
        <v>0</v>
      </c>
      <c r="V273" s="169"/>
      <c r="W273" s="169"/>
      <c r="X273" s="169"/>
      <c r="Y273" s="169"/>
      <c r="Z273" s="169"/>
      <c r="AA273" s="169"/>
      <c r="AB273" s="169"/>
      <c r="AC273" s="169"/>
      <c r="AD273" s="169"/>
      <c r="AE273" s="169" t="s">
        <v>307</v>
      </c>
      <c r="AF273" s="169"/>
      <c r="AG273" s="169"/>
      <c r="AH273" s="169"/>
      <c r="AI273" s="169"/>
      <c r="AJ273" s="169"/>
      <c r="AK273" s="169"/>
      <c r="AL273" s="169"/>
      <c r="AM273" s="169"/>
      <c r="AN273" s="169"/>
      <c r="AO273" s="169"/>
      <c r="AP273" s="169"/>
      <c r="AQ273" s="169"/>
      <c r="AR273" s="169"/>
      <c r="AS273" s="169"/>
      <c r="AT273" s="169"/>
      <c r="AU273" s="169"/>
      <c r="AV273" s="169"/>
      <c r="AW273" s="169"/>
      <c r="AX273" s="169"/>
      <c r="AY273" s="169"/>
      <c r="AZ273" s="169"/>
      <c r="BA273" s="169"/>
      <c r="BB273" s="169"/>
      <c r="BC273" s="169"/>
      <c r="BD273" s="169"/>
      <c r="BE273" s="169"/>
      <c r="BF273" s="169"/>
      <c r="BG273" s="169"/>
      <c r="BH273" s="169"/>
    </row>
    <row r="274" spans="1:60" outlineLevel="1" x14ac:dyDescent="0.2">
      <c r="A274" s="170"/>
      <c r="B274" s="180"/>
      <c r="C274" s="204" t="s">
        <v>172</v>
      </c>
      <c r="D274" s="183"/>
      <c r="E274" s="188"/>
      <c r="F274" s="193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4"/>
      <c r="U274" s="193"/>
      <c r="V274" s="169"/>
      <c r="W274" s="169"/>
      <c r="X274" s="169"/>
      <c r="Y274" s="169"/>
      <c r="Z274" s="169"/>
      <c r="AA274" s="169"/>
      <c r="AB274" s="169"/>
      <c r="AC274" s="169"/>
      <c r="AD274" s="169"/>
      <c r="AE274" s="169" t="s">
        <v>126</v>
      </c>
      <c r="AF274" s="169">
        <v>0</v>
      </c>
      <c r="AG274" s="169"/>
      <c r="AH274" s="169"/>
      <c r="AI274" s="169"/>
      <c r="AJ274" s="169"/>
      <c r="AK274" s="169"/>
      <c r="AL274" s="169"/>
      <c r="AM274" s="169"/>
      <c r="AN274" s="169"/>
      <c r="AO274" s="169"/>
      <c r="AP274" s="169"/>
      <c r="AQ274" s="169"/>
      <c r="AR274" s="169"/>
      <c r="AS274" s="169"/>
      <c r="AT274" s="169"/>
      <c r="AU274" s="169"/>
      <c r="AV274" s="169"/>
      <c r="AW274" s="169"/>
      <c r="AX274" s="169"/>
      <c r="AY274" s="169"/>
      <c r="AZ274" s="169"/>
      <c r="BA274" s="169"/>
      <c r="BB274" s="169"/>
      <c r="BC274" s="169"/>
      <c r="BD274" s="169"/>
      <c r="BE274" s="169"/>
      <c r="BF274" s="169"/>
      <c r="BG274" s="169"/>
      <c r="BH274" s="169"/>
    </row>
    <row r="275" spans="1:60" ht="22.5" outlineLevel="1" x14ac:dyDescent="0.2">
      <c r="A275" s="170"/>
      <c r="B275" s="180"/>
      <c r="C275" s="204" t="s">
        <v>294</v>
      </c>
      <c r="D275" s="183"/>
      <c r="E275" s="188">
        <v>1.00905</v>
      </c>
      <c r="F275" s="193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4"/>
      <c r="U275" s="193"/>
      <c r="V275" s="169"/>
      <c r="W275" s="169"/>
      <c r="X275" s="169"/>
      <c r="Y275" s="169"/>
      <c r="Z275" s="169"/>
      <c r="AA275" s="169"/>
      <c r="AB275" s="169"/>
      <c r="AC275" s="169"/>
      <c r="AD275" s="169"/>
      <c r="AE275" s="169" t="s">
        <v>126</v>
      </c>
      <c r="AF275" s="169">
        <v>0</v>
      </c>
      <c r="AG275" s="169"/>
      <c r="AH275" s="169"/>
      <c r="AI275" s="169"/>
      <c r="AJ275" s="169"/>
      <c r="AK275" s="169"/>
      <c r="AL275" s="169"/>
      <c r="AM275" s="169"/>
      <c r="AN275" s="169"/>
      <c r="AO275" s="169"/>
      <c r="AP275" s="169"/>
      <c r="AQ275" s="169"/>
      <c r="AR275" s="169"/>
      <c r="AS275" s="169"/>
      <c r="AT275" s="169"/>
      <c r="AU275" s="169"/>
      <c r="AV275" s="169"/>
      <c r="AW275" s="169"/>
      <c r="AX275" s="169"/>
      <c r="AY275" s="169"/>
      <c r="AZ275" s="169"/>
      <c r="BA275" s="169"/>
      <c r="BB275" s="169"/>
      <c r="BC275" s="169"/>
      <c r="BD275" s="169"/>
      <c r="BE275" s="169"/>
      <c r="BF275" s="169"/>
      <c r="BG275" s="169"/>
      <c r="BH275" s="169"/>
    </row>
    <row r="276" spans="1:60" outlineLevel="1" x14ac:dyDescent="0.2">
      <c r="A276" s="170"/>
      <c r="B276" s="180"/>
      <c r="C276" s="204" t="s">
        <v>277</v>
      </c>
      <c r="D276" s="183"/>
      <c r="E276" s="188"/>
      <c r="F276" s="193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4"/>
      <c r="U276" s="193"/>
      <c r="V276" s="169"/>
      <c r="W276" s="169"/>
      <c r="X276" s="169"/>
      <c r="Y276" s="169"/>
      <c r="Z276" s="169"/>
      <c r="AA276" s="169"/>
      <c r="AB276" s="169"/>
      <c r="AC276" s="169"/>
      <c r="AD276" s="169"/>
      <c r="AE276" s="169" t="s">
        <v>126</v>
      </c>
      <c r="AF276" s="169">
        <v>0</v>
      </c>
      <c r="AG276" s="169"/>
      <c r="AH276" s="169"/>
      <c r="AI276" s="169"/>
      <c r="AJ276" s="169"/>
      <c r="AK276" s="169"/>
      <c r="AL276" s="169"/>
      <c r="AM276" s="169"/>
      <c r="AN276" s="169"/>
      <c r="AO276" s="169"/>
      <c r="AP276" s="169"/>
      <c r="AQ276" s="169"/>
      <c r="AR276" s="169"/>
      <c r="AS276" s="169"/>
      <c r="AT276" s="169"/>
      <c r="AU276" s="169"/>
      <c r="AV276" s="169"/>
      <c r="AW276" s="169"/>
      <c r="AX276" s="169"/>
      <c r="AY276" s="169"/>
      <c r="AZ276" s="169"/>
      <c r="BA276" s="169"/>
      <c r="BB276" s="169"/>
      <c r="BC276" s="169"/>
      <c r="BD276" s="169"/>
      <c r="BE276" s="169"/>
      <c r="BF276" s="169"/>
      <c r="BG276" s="169"/>
      <c r="BH276" s="169"/>
    </row>
    <row r="277" spans="1:60" ht="22.5" outlineLevel="1" x14ac:dyDescent="0.2">
      <c r="A277" s="170">
        <v>44</v>
      </c>
      <c r="B277" s="180" t="s">
        <v>311</v>
      </c>
      <c r="C277" s="203" t="s">
        <v>312</v>
      </c>
      <c r="D277" s="182" t="s">
        <v>313</v>
      </c>
      <c r="E277" s="187">
        <v>16</v>
      </c>
      <c r="F277" s="193">
        <v>93.5</v>
      </c>
      <c r="G277" s="193">
        <v>1496</v>
      </c>
      <c r="H277" s="193">
        <v>93.5</v>
      </c>
      <c r="I277" s="193">
        <f>ROUND(E277*H277,2)</f>
        <v>1496</v>
      </c>
      <c r="J277" s="193">
        <v>0</v>
      </c>
      <c r="K277" s="193">
        <f>ROUND(E277*J277,2)</f>
        <v>0</v>
      </c>
      <c r="L277" s="193">
        <v>21</v>
      </c>
      <c r="M277" s="193">
        <f>G277*(1+L277/100)</f>
        <v>1810.1599999999999</v>
      </c>
      <c r="N277" s="193">
        <v>0</v>
      </c>
      <c r="O277" s="193">
        <f>ROUND(E277*N277,2)</f>
        <v>0</v>
      </c>
      <c r="P277" s="193">
        <v>0</v>
      </c>
      <c r="Q277" s="193">
        <f>ROUND(E277*P277,2)</f>
        <v>0</v>
      </c>
      <c r="R277" s="193"/>
      <c r="S277" s="193"/>
      <c r="T277" s="194">
        <v>0</v>
      </c>
      <c r="U277" s="193">
        <f>ROUND(E277*T277,2)</f>
        <v>0</v>
      </c>
      <c r="V277" s="169"/>
      <c r="W277" s="169"/>
      <c r="X277" s="169"/>
      <c r="Y277" s="169"/>
      <c r="Z277" s="169"/>
      <c r="AA277" s="169"/>
      <c r="AB277" s="169"/>
      <c r="AC277" s="169"/>
      <c r="AD277" s="169"/>
      <c r="AE277" s="169" t="s">
        <v>243</v>
      </c>
      <c r="AF277" s="169"/>
      <c r="AG277" s="169"/>
      <c r="AH277" s="169"/>
      <c r="AI277" s="169"/>
      <c r="AJ277" s="169"/>
      <c r="AK277" s="169"/>
      <c r="AL277" s="169"/>
      <c r="AM277" s="169"/>
      <c r="AN277" s="169"/>
      <c r="AO277" s="169"/>
      <c r="AP277" s="169"/>
      <c r="AQ277" s="169"/>
      <c r="AR277" s="169"/>
      <c r="AS277" s="169"/>
      <c r="AT277" s="169"/>
      <c r="AU277" s="169"/>
      <c r="AV277" s="169"/>
      <c r="AW277" s="169"/>
      <c r="AX277" s="169"/>
      <c r="AY277" s="169"/>
      <c r="AZ277" s="169"/>
      <c r="BA277" s="169"/>
      <c r="BB277" s="169"/>
      <c r="BC277" s="169"/>
      <c r="BD277" s="169"/>
      <c r="BE277" s="169"/>
      <c r="BF277" s="169"/>
      <c r="BG277" s="169"/>
      <c r="BH277" s="169"/>
    </row>
    <row r="278" spans="1:60" outlineLevel="1" x14ac:dyDescent="0.2">
      <c r="A278" s="170"/>
      <c r="B278" s="180"/>
      <c r="C278" s="204" t="s">
        <v>264</v>
      </c>
      <c r="D278" s="183"/>
      <c r="E278" s="188">
        <v>16</v>
      </c>
      <c r="F278" s="193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4"/>
      <c r="U278" s="193"/>
      <c r="V278" s="169"/>
      <c r="W278" s="169"/>
      <c r="X278" s="169"/>
      <c r="Y278" s="169"/>
      <c r="Z278" s="169"/>
      <c r="AA278" s="169"/>
      <c r="AB278" s="169"/>
      <c r="AC278" s="169"/>
      <c r="AD278" s="169"/>
      <c r="AE278" s="169" t="s">
        <v>126</v>
      </c>
      <c r="AF278" s="169">
        <v>0</v>
      </c>
      <c r="AG278" s="169"/>
      <c r="AH278" s="169"/>
      <c r="AI278" s="169"/>
      <c r="AJ278" s="169"/>
      <c r="AK278" s="169"/>
      <c r="AL278" s="169"/>
      <c r="AM278" s="169"/>
      <c r="AN278" s="169"/>
      <c r="AO278" s="169"/>
      <c r="AP278" s="169"/>
      <c r="AQ278" s="169"/>
      <c r="AR278" s="169"/>
      <c r="AS278" s="169"/>
      <c r="AT278" s="169"/>
      <c r="AU278" s="169"/>
      <c r="AV278" s="169"/>
      <c r="AW278" s="169"/>
      <c r="AX278" s="169"/>
      <c r="AY278" s="169"/>
      <c r="AZ278" s="169"/>
      <c r="BA278" s="169"/>
      <c r="BB278" s="169"/>
      <c r="BC278" s="169"/>
      <c r="BD278" s="169"/>
      <c r="BE278" s="169"/>
      <c r="BF278" s="169"/>
      <c r="BG278" s="169"/>
      <c r="BH278" s="169"/>
    </row>
    <row r="279" spans="1:60" ht="22.5" outlineLevel="1" x14ac:dyDescent="0.2">
      <c r="A279" s="170">
        <v>45</v>
      </c>
      <c r="B279" s="180" t="s">
        <v>314</v>
      </c>
      <c r="C279" s="203" t="s">
        <v>315</v>
      </c>
      <c r="D279" s="182" t="s">
        <v>232</v>
      </c>
      <c r="E279" s="187">
        <v>3.0956000000000001</v>
      </c>
      <c r="F279" s="193">
        <v>1072.7</v>
      </c>
      <c r="G279" s="193">
        <v>3320.65</v>
      </c>
      <c r="H279" s="193">
        <v>0</v>
      </c>
      <c r="I279" s="193">
        <f>ROUND(E279*H279,2)</f>
        <v>0</v>
      </c>
      <c r="J279" s="193">
        <v>1072.7</v>
      </c>
      <c r="K279" s="193">
        <f>ROUND(E279*J279,2)</f>
        <v>3320.65</v>
      </c>
      <c r="L279" s="193">
        <v>21</v>
      </c>
      <c r="M279" s="193">
        <f>G279*(1+L279/100)</f>
        <v>4017.9865</v>
      </c>
      <c r="N279" s="193">
        <v>0</v>
      </c>
      <c r="O279" s="193">
        <f>ROUND(E279*N279,2)</f>
        <v>0</v>
      </c>
      <c r="P279" s="193">
        <v>0</v>
      </c>
      <c r="Q279" s="193">
        <f>ROUND(E279*P279,2)</f>
        <v>0</v>
      </c>
      <c r="R279" s="193"/>
      <c r="S279" s="193"/>
      <c r="T279" s="194">
        <v>0</v>
      </c>
      <c r="U279" s="193">
        <f>ROUND(E279*T279,2)</f>
        <v>0</v>
      </c>
      <c r="V279" s="169"/>
      <c r="W279" s="169"/>
      <c r="X279" s="169"/>
      <c r="Y279" s="169"/>
      <c r="Z279" s="169"/>
      <c r="AA279" s="169"/>
      <c r="AB279" s="169"/>
      <c r="AC279" s="169"/>
      <c r="AD279" s="169"/>
      <c r="AE279" s="169" t="s">
        <v>233</v>
      </c>
      <c r="AF279" s="169"/>
      <c r="AG279" s="169"/>
      <c r="AH279" s="169"/>
      <c r="AI279" s="169"/>
      <c r="AJ279" s="169"/>
      <c r="AK279" s="169"/>
      <c r="AL279" s="169"/>
      <c r="AM279" s="169"/>
      <c r="AN279" s="169"/>
      <c r="AO279" s="169"/>
      <c r="AP279" s="169"/>
      <c r="AQ279" s="169"/>
      <c r="AR279" s="169"/>
      <c r="AS279" s="169"/>
      <c r="AT279" s="169"/>
      <c r="AU279" s="169"/>
      <c r="AV279" s="169"/>
      <c r="AW279" s="169"/>
      <c r="AX279" s="169"/>
      <c r="AY279" s="169"/>
      <c r="AZ279" s="169"/>
      <c r="BA279" s="169"/>
      <c r="BB279" s="169"/>
      <c r="BC279" s="169"/>
      <c r="BD279" s="169"/>
      <c r="BE279" s="169"/>
      <c r="BF279" s="169"/>
      <c r="BG279" s="169"/>
      <c r="BH279" s="169"/>
    </row>
    <row r="280" spans="1:60" outlineLevel="1" x14ac:dyDescent="0.2">
      <c r="A280" s="170"/>
      <c r="B280" s="180"/>
      <c r="C280" s="204" t="s">
        <v>234</v>
      </c>
      <c r="D280" s="183"/>
      <c r="E280" s="188"/>
      <c r="F280" s="193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4"/>
      <c r="U280" s="193"/>
      <c r="V280" s="169"/>
      <c r="W280" s="169"/>
      <c r="X280" s="169"/>
      <c r="Y280" s="169"/>
      <c r="Z280" s="169"/>
      <c r="AA280" s="169"/>
      <c r="AB280" s="169"/>
      <c r="AC280" s="169"/>
      <c r="AD280" s="169"/>
      <c r="AE280" s="169" t="s">
        <v>126</v>
      </c>
      <c r="AF280" s="169">
        <v>0</v>
      </c>
      <c r="AG280" s="169"/>
      <c r="AH280" s="169"/>
      <c r="AI280" s="169"/>
      <c r="AJ280" s="169"/>
      <c r="AK280" s="169"/>
      <c r="AL280" s="169"/>
      <c r="AM280" s="169"/>
      <c r="AN280" s="169"/>
      <c r="AO280" s="169"/>
      <c r="AP280" s="169"/>
      <c r="AQ280" s="169"/>
      <c r="AR280" s="169"/>
      <c r="AS280" s="169"/>
      <c r="AT280" s="169"/>
      <c r="AU280" s="169"/>
      <c r="AV280" s="169"/>
      <c r="AW280" s="169"/>
      <c r="AX280" s="169"/>
      <c r="AY280" s="169"/>
      <c r="AZ280" s="169"/>
      <c r="BA280" s="169"/>
      <c r="BB280" s="169"/>
      <c r="BC280" s="169"/>
      <c r="BD280" s="169"/>
      <c r="BE280" s="169"/>
      <c r="BF280" s="169"/>
      <c r="BG280" s="169"/>
      <c r="BH280" s="169"/>
    </row>
    <row r="281" spans="1:60" outlineLevel="1" x14ac:dyDescent="0.2">
      <c r="A281" s="170"/>
      <c r="B281" s="180"/>
      <c r="C281" s="204" t="s">
        <v>316</v>
      </c>
      <c r="D281" s="183"/>
      <c r="E281" s="188"/>
      <c r="F281" s="193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4"/>
      <c r="U281" s="193"/>
      <c r="V281" s="169"/>
      <c r="W281" s="169"/>
      <c r="X281" s="169"/>
      <c r="Y281" s="169"/>
      <c r="Z281" s="169"/>
      <c r="AA281" s="169"/>
      <c r="AB281" s="169"/>
      <c r="AC281" s="169"/>
      <c r="AD281" s="169"/>
      <c r="AE281" s="169" t="s">
        <v>126</v>
      </c>
      <c r="AF281" s="169">
        <v>0</v>
      </c>
      <c r="AG281" s="169"/>
      <c r="AH281" s="169"/>
      <c r="AI281" s="169"/>
      <c r="AJ281" s="169"/>
      <c r="AK281" s="169"/>
      <c r="AL281" s="169"/>
      <c r="AM281" s="169"/>
      <c r="AN281" s="169"/>
      <c r="AO281" s="169"/>
      <c r="AP281" s="169"/>
      <c r="AQ281" s="169"/>
      <c r="AR281" s="169"/>
      <c r="AS281" s="169"/>
      <c r="AT281" s="169"/>
      <c r="AU281" s="169"/>
      <c r="AV281" s="169"/>
      <c r="AW281" s="169"/>
      <c r="AX281" s="169"/>
      <c r="AY281" s="169"/>
      <c r="AZ281" s="169"/>
      <c r="BA281" s="169"/>
      <c r="BB281" s="169"/>
      <c r="BC281" s="169"/>
      <c r="BD281" s="169"/>
      <c r="BE281" s="169"/>
      <c r="BF281" s="169"/>
      <c r="BG281" s="169"/>
      <c r="BH281" s="169"/>
    </row>
    <row r="282" spans="1:60" outlineLevel="1" x14ac:dyDescent="0.2">
      <c r="A282" s="170"/>
      <c r="B282" s="180"/>
      <c r="C282" s="204" t="s">
        <v>317</v>
      </c>
      <c r="D282" s="183"/>
      <c r="E282" s="188">
        <v>3.0956000000000001</v>
      </c>
      <c r="F282" s="193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4"/>
      <c r="U282" s="193"/>
      <c r="V282" s="169"/>
      <c r="W282" s="169"/>
      <c r="X282" s="169"/>
      <c r="Y282" s="169"/>
      <c r="Z282" s="169"/>
      <c r="AA282" s="169"/>
      <c r="AB282" s="169"/>
      <c r="AC282" s="169"/>
      <c r="AD282" s="169"/>
      <c r="AE282" s="169" t="s">
        <v>126</v>
      </c>
      <c r="AF282" s="169">
        <v>0</v>
      </c>
      <c r="AG282" s="169"/>
      <c r="AH282" s="169"/>
      <c r="AI282" s="169"/>
      <c r="AJ282" s="169"/>
      <c r="AK282" s="169"/>
      <c r="AL282" s="169"/>
      <c r="AM282" s="169"/>
      <c r="AN282" s="169"/>
      <c r="AO282" s="169"/>
      <c r="AP282" s="169"/>
      <c r="AQ282" s="169"/>
      <c r="AR282" s="169"/>
      <c r="AS282" s="169"/>
      <c r="AT282" s="169"/>
      <c r="AU282" s="169"/>
      <c r="AV282" s="169"/>
      <c r="AW282" s="169"/>
      <c r="AX282" s="169"/>
      <c r="AY282" s="169"/>
      <c r="AZ282" s="169"/>
      <c r="BA282" s="169"/>
      <c r="BB282" s="169"/>
      <c r="BC282" s="169"/>
      <c r="BD282" s="169"/>
      <c r="BE282" s="169"/>
      <c r="BF282" s="169"/>
      <c r="BG282" s="169"/>
      <c r="BH282" s="169"/>
    </row>
    <row r="283" spans="1:60" x14ac:dyDescent="0.2">
      <c r="A283" s="176" t="s">
        <v>119</v>
      </c>
      <c r="B283" s="181" t="s">
        <v>90</v>
      </c>
      <c r="C283" s="206" t="s">
        <v>91</v>
      </c>
      <c r="D283" s="185"/>
      <c r="E283" s="190"/>
      <c r="F283" s="195"/>
      <c r="G283" s="195">
        <f>SUMIF(AE284:AE308,"&lt;&gt;NOR",G284:G308)</f>
        <v>23221.309999999998</v>
      </c>
      <c r="H283" s="195"/>
      <c r="I283" s="195">
        <f>SUM(I284:I308)</f>
        <v>13882.06</v>
      </c>
      <c r="J283" s="195"/>
      <c r="K283" s="195">
        <f>SUM(K284:K308)</f>
        <v>9339.26</v>
      </c>
      <c r="L283" s="195"/>
      <c r="M283" s="195">
        <f>SUM(M284:M308)</f>
        <v>28097.785099999997</v>
      </c>
      <c r="N283" s="195"/>
      <c r="O283" s="195">
        <f>SUM(O284:O308)</f>
        <v>6.0000000000000005E-2</v>
      </c>
      <c r="P283" s="195"/>
      <c r="Q283" s="195">
        <f>SUM(Q284:Q308)</f>
        <v>0</v>
      </c>
      <c r="R283" s="195"/>
      <c r="S283" s="195"/>
      <c r="T283" s="196"/>
      <c r="U283" s="195">
        <f>SUM(U284:U308)</f>
        <v>40.17</v>
      </c>
      <c r="AE283" t="s">
        <v>120</v>
      </c>
    </row>
    <row r="284" spans="1:60" outlineLevel="1" x14ac:dyDescent="0.2">
      <c r="A284" s="170">
        <v>46</v>
      </c>
      <c r="B284" s="180" t="s">
        <v>318</v>
      </c>
      <c r="C284" s="203" t="s">
        <v>319</v>
      </c>
      <c r="D284" s="182" t="s">
        <v>123</v>
      </c>
      <c r="E284" s="187">
        <v>226.78</v>
      </c>
      <c r="F284" s="193">
        <v>89</v>
      </c>
      <c r="G284" s="193">
        <v>20183.419999999998</v>
      </c>
      <c r="H284" s="193">
        <v>53.84</v>
      </c>
      <c r="I284" s="193">
        <f>ROUND(E284*H284,2)</f>
        <v>12209.84</v>
      </c>
      <c r="J284" s="193">
        <v>35.159999999999997</v>
      </c>
      <c r="K284" s="193">
        <f>ROUND(E284*J284,2)</f>
        <v>7973.58</v>
      </c>
      <c r="L284" s="193">
        <v>21</v>
      </c>
      <c r="M284" s="193">
        <f>G284*(1+L284/100)</f>
        <v>24421.938199999997</v>
      </c>
      <c r="N284" s="193">
        <v>2.0000000000000001E-4</v>
      </c>
      <c r="O284" s="193">
        <f>ROUND(E284*N284,2)</f>
        <v>0.05</v>
      </c>
      <c r="P284" s="193">
        <v>0</v>
      </c>
      <c r="Q284" s="193">
        <f>ROUND(E284*P284,2)</f>
        <v>0</v>
      </c>
      <c r="R284" s="193"/>
      <c r="S284" s="193"/>
      <c r="T284" s="194">
        <v>0.151</v>
      </c>
      <c r="U284" s="193">
        <f>ROUND(E284*T284,2)</f>
        <v>34.24</v>
      </c>
      <c r="V284" s="169"/>
      <c r="W284" s="169"/>
      <c r="X284" s="169"/>
      <c r="Y284" s="169"/>
      <c r="Z284" s="169"/>
      <c r="AA284" s="169"/>
      <c r="AB284" s="169"/>
      <c r="AC284" s="169"/>
      <c r="AD284" s="169"/>
      <c r="AE284" s="169" t="s">
        <v>239</v>
      </c>
      <c r="AF284" s="169"/>
      <c r="AG284" s="169"/>
      <c r="AH284" s="169"/>
      <c r="AI284" s="169"/>
      <c r="AJ284" s="169"/>
      <c r="AK284" s="169"/>
      <c r="AL284" s="169"/>
      <c r="AM284" s="169"/>
      <c r="AN284" s="169"/>
      <c r="AO284" s="169"/>
      <c r="AP284" s="169"/>
      <c r="AQ284" s="169"/>
      <c r="AR284" s="169"/>
      <c r="AS284" s="169"/>
      <c r="AT284" s="169"/>
      <c r="AU284" s="169"/>
      <c r="AV284" s="169"/>
      <c r="AW284" s="169"/>
      <c r="AX284" s="169"/>
      <c r="AY284" s="169"/>
      <c r="AZ284" s="169"/>
      <c r="BA284" s="169"/>
      <c r="BB284" s="169"/>
      <c r="BC284" s="169"/>
      <c r="BD284" s="169"/>
      <c r="BE284" s="169"/>
      <c r="BF284" s="169"/>
      <c r="BG284" s="169"/>
      <c r="BH284" s="169"/>
    </row>
    <row r="285" spans="1:60" ht="22.5" outlineLevel="1" x14ac:dyDescent="0.2">
      <c r="A285" s="170"/>
      <c r="B285" s="180"/>
      <c r="C285" s="204" t="s">
        <v>195</v>
      </c>
      <c r="D285" s="183"/>
      <c r="E285" s="188"/>
      <c r="F285" s="193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4"/>
      <c r="U285" s="193"/>
      <c r="V285" s="169"/>
      <c r="W285" s="169"/>
      <c r="X285" s="169"/>
      <c r="Y285" s="169"/>
      <c r="Z285" s="169"/>
      <c r="AA285" s="169"/>
      <c r="AB285" s="169"/>
      <c r="AC285" s="169"/>
      <c r="AD285" s="169"/>
      <c r="AE285" s="169" t="s">
        <v>126</v>
      </c>
      <c r="AF285" s="169">
        <v>0</v>
      </c>
      <c r="AG285" s="169"/>
      <c r="AH285" s="169"/>
      <c r="AI285" s="169"/>
      <c r="AJ285" s="169"/>
      <c r="AK285" s="169"/>
      <c r="AL285" s="169"/>
      <c r="AM285" s="169"/>
      <c r="AN285" s="169"/>
      <c r="AO285" s="169"/>
      <c r="AP285" s="169"/>
      <c r="AQ285" s="169"/>
      <c r="AR285" s="169"/>
      <c r="AS285" s="169"/>
      <c r="AT285" s="169"/>
      <c r="AU285" s="169"/>
      <c r="AV285" s="169"/>
      <c r="AW285" s="169"/>
      <c r="AX285" s="169"/>
      <c r="AY285" s="169"/>
      <c r="AZ285" s="169"/>
      <c r="BA285" s="169"/>
      <c r="BB285" s="169"/>
      <c r="BC285" s="169"/>
      <c r="BD285" s="169"/>
      <c r="BE285" s="169"/>
      <c r="BF285" s="169"/>
      <c r="BG285" s="169"/>
      <c r="BH285" s="169"/>
    </row>
    <row r="286" spans="1:60" outlineLevel="1" x14ac:dyDescent="0.2">
      <c r="A286" s="170"/>
      <c r="B286" s="180"/>
      <c r="C286" s="204" t="s">
        <v>196</v>
      </c>
      <c r="D286" s="183"/>
      <c r="E286" s="188">
        <v>31</v>
      </c>
      <c r="F286" s="193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4"/>
      <c r="U286" s="193"/>
      <c r="V286" s="169"/>
      <c r="W286" s="169"/>
      <c r="X286" s="169"/>
      <c r="Y286" s="169"/>
      <c r="Z286" s="169"/>
      <c r="AA286" s="169"/>
      <c r="AB286" s="169"/>
      <c r="AC286" s="169"/>
      <c r="AD286" s="169"/>
      <c r="AE286" s="169" t="s">
        <v>126</v>
      </c>
      <c r="AF286" s="169">
        <v>0</v>
      </c>
      <c r="AG286" s="169"/>
      <c r="AH286" s="169"/>
      <c r="AI286" s="169"/>
      <c r="AJ286" s="169"/>
      <c r="AK286" s="169"/>
      <c r="AL286" s="169"/>
      <c r="AM286" s="169"/>
      <c r="AN286" s="169"/>
      <c r="AO286" s="169"/>
      <c r="AP286" s="169"/>
      <c r="AQ286" s="169"/>
      <c r="AR286" s="169"/>
      <c r="AS286" s="169"/>
      <c r="AT286" s="169"/>
      <c r="AU286" s="169"/>
      <c r="AV286" s="169"/>
      <c r="AW286" s="169"/>
      <c r="AX286" s="169"/>
      <c r="AY286" s="169"/>
      <c r="AZ286" s="169"/>
      <c r="BA286" s="169"/>
      <c r="BB286" s="169"/>
      <c r="BC286" s="169"/>
      <c r="BD286" s="169"/>
      <c r="BE286" s="169"/>
      <c r="BF286" s="169"/>
      <c r="BG286" s="169"/>
      <c r="BH286" s="169"/>
    </row>
    <row r="287" spans="1:60" outlineLevel="1" x14ac:dyDescent="0.2">
      <c r="A287" s="170"/>
      <c r="B287" s="180"/>
      <c r="C287" s="204" t="s">
        <v>197</v>
      </c>
      <c r="D287" s="183"/>
      <c r="E287" s="188"/>
      <c r="F287" s="193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4"/>
      <c r="U287" s="193"/>
      <c r="V287" s="169"/>
      <c r="W287" s="169"/>
      <c r="X287" s="169"/>
      <c r="Y287" s="169"/>
      <c r="Z287" s="169"/>
      <c r="AA287" s="169"/>
      <c r="AB287" s="169"/>
      <c r="AC287" s="169"/>
      <c r="AD287" s="169"/>
      <c r="AE287" s="169" t="s">
        <v>126</v>
      </c>
      <c r="AF287" s="169">
        <v>0</v>
      </c>
      <c r="AG287" s="169"/>
      <c r="AH287" s="169"/>
      <c r="AI287" s="169"/>
      <c r="AJ287" s="169"/>
      <c r="AK287" s="169"/>
      <c r="AL287" s="169"/>
      <c r="AM287" s="169"/>
      <c r="AN287" s="169"/>
      <c r="AO287" s="169"/>
      <c r="AP287" s="169"/>
      <c r="AQ287" s="169"/>
      <c r="AR287" s="169"/>
      <c r="AS287" s="169"/>
      <c r="AT287" s="169"/>
      <c r="AU287" s="169"/>
      <c r="AV287" s="169"/>
      <c r="AW287" s="169"/>
      <c r="AX287" s="169"/>
      <c r="AY287" s="169"/>
      <c r="AZ287" s="169"/>
      <c r="BA287" s="169"/>
      <c r="BB287" s="169"/>
      <c r="BC287" s="169"/>
      <c r="BD287" s="169"/>
      <c r="BE287" s="169"/>
      <c r="BF287" s="169"/>
      <c r="BG287" s="169"/>
      <c r="BH287" s="169"/>
    </row>
    <row r="288" spans="1:60" outlineLevel="1" x14ac:dyDescent="0.2">
      <c r="A288" s="170"/>
      <c r="B288" s="180"/>
      <c r="C288" s="204" t="s">
        <v>198</v>
      </c>
      <c r="D288" s="183"/>
      <c r="E288" s="188">
        <v>96.1</v>
      </c>
      <c r="F288" s="193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4"/>
      <c r="U288" s="193"/>
      <c r="V288" s="169"/>
      <c r="W288" s="169"/>
      <c r="X288" s="169"/>
      <c r="Y288" s="169"/>
      <c r="Z288" s="169"/>
      <c r="AA288" s="169"/>
      <c r="AB288" s="169"/>
      <c r="AC288" s="169"/>
      <c r="AD288" s="169"/>
      <c r="AE288" s="169" t="s">
        <v>126</v>
      </c>
      <c r="AF288" s="169">
        <v>0</v>
      </c>
      <c r="AG288" s="169"/>
      <c r="AH288" s="169"/>
      <c r="AI288" s="169"/>
      <c r="AJ288" s="169"/>
      <c r="AK288" s="169"/>
      <c r="AL288" s="169"/>
      <c r="AM288" s="169"/>
      <c r="AN288" s="169"/>
      <c r="AO288" s="169"/>
      <c r="AP288" s="169"/>
      <c r="AQ288" s="169"/>
      <c r="AR288" s="169"/>
      <c r="AS288" s="169"/>
      <c r="AT288" s="169"/>
      <c r="AU288" s="169"/>
      <c r="AV288" s="169"/>
      <c r="AW288" s="169"/>
      <c r="AX288" s="169"/>
      <c r="AY288" s="169"/>
      <c r="AZ288" s="169"/>
      <c r="BA288" s="169"/>
      <c r="BB288" s="169"/>
      <c r="BC288" s="169"/>
      <c r="BD288" s="169"/>
      <c r="BE288" s="169"/>
      <c r="BF288" s="169"/>
      <c r="BG288" s="169"/>
      <c r="BH288" s="169"/>
    </row>
    <row r="289" spans="1:60" outlineLevel="1" x14ac:dyDescent="0.2">
      <c r="A289" s="170"/>
      <c r="B289" s="180"/>
      <c r="C289" s="204" t="s">
        <v>199</v>
      </c>
      <c r="D289" s="183"/>
      <c r="E289" s="188"/>
      <c r="F289" s="193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4"/>
      <c r="U289" s="193"/>
      <c r="V289" s="169"/>
      <c r="W289" s="169"/>
      <c r="X289" s="169"/>
      <c r="Y289" s="169"/>
      <c r="Z289" s="169"/>
      <c r="AA289" s="169"/>
      <c r="AB289" s="169"/>
      <c r="AC289" s="169"/>
      <c r="AD289" s="169"/>
      <c r="AE289" s="169" t="s">
        <v>126</v>
      </c>
      <c r="AF289" s="169">
        <v>0</v>
      </c>
      <c r="AG289" s="169"/>
      <c r="AH289" s="169"/>
      <c r="AI289" s="169"/>
      <c r="AJ289" s="169"/>
      <c r="AK289" s="169"/>
      <c r="AL289" s="169"/>
      <c r="AM289" s="169"/>
      <c r="AN289" s="169"/>
      <c r="AO289" s="169"/>
      <c r="AP289" s="169"/>
      <c r="AQ289" s="169"/>
      <c r="AR289" s="169"/>
      <c r="AS289" s="169"/>
      <c r="AT289" s="169"/>
      <c r="AU289" s="169"/>
      <c r="AV289" s="169"/>
      <c r="AW289" s="169"/>
      <c r="AX289" s="169"/>
      <c r="AY289" s="169"/>
      <c r="AZ289" s="169"/>
      <c r="BA289" s="169"/>
      <c r="BB289" s="169"/>
      <c r="BC289" s="169"/>
      <c r="BD289" s="169"/>
      <c r="BE289" s="169"/>
      <c r="BF289" s="169"/>
      <c r="BG289" s="169"/>
      <c r="BH289" s="169"/>
    </row>
    <row r="290" spans="1:60" outlineLevel="1" x14ac:dyDescent="0.2">
      <c r="A290" s="170"/>
      <c r="B290" s="180"/>
      <c r="C290" s="204" t="s">
        <v>200</v>
      </c>
      <c r="D290" s="183"/>
      <c r="E290" s="188">
        <v>43.66</v>
      </c>
      <c r="F290" s="193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4"/>
      <c r="U290" s="193"/>
      <c r="V290" s="169"/>
      <c r="W290" s="169"/>
      <c r="X290" s="169"/>
      <c r="Y290" s="169"/>
      <c r="Z290" s="169"/>
      <c r="AA290" s="169"/>
      <c r="AB290" s="169"/>
      <c r="AC290" s="169"/>
      <c r="AD290" s="169"/>
      <c r="AE290" s="169" t="s">
        <v>126</v>
      </c>
      <c r="AF290" s="169">
        <v>0</v>
      </c>
      <c r="AG290" s="169"/>
      <c r="AH290" s="169"/>
      <c r="AI290" s="169"/>
      <c r="AJ290" s="169"/>
      <c r="AK290" s="169"/>
      <c r="AL290" s="169"/>
      <c r="AM290" s="169"/>
      <c r="AN290" s="169"/>
      <c r="AO290" s="169"/>
      <c r="AP290" s="169"/>
      <c r="AQ290" s="169"/>
      <c r="AR290" s="169"/>
      <c r="AS290" s="169"/>
      <c r="AT290" s="169"/>
      <c r="AU290" s="169"/>
      <c r="AV290" s="169"/>
      <c r="AW290" s="169"/>
      <c r="AX290" s="169"/>
      <c r="AY290" s="169"/>
      <c r="AZ290" s="169"/>
      <c r="BA290" s="169"/>
      <c r="BB290" s="169"/>
      <c r="BC290" s="169"/>
      <c r="BD290" s="169"/>
      <c r="BE290" s="169"/>
      <c r="BF290" s="169"/>
      <c r="BG290" s="169"/>
      <c r="BH290" s="169"/>
    </row>
    <row r="291" spans="1:60" outlineLevel="1" x14ac:dyDescent="0.2">
      <c r="A291" s="170"/>
      <c r="B291" s="180"/>
      <c r="C291" s="204" t="s">
        <v>201</v>
      </c>
      <c r="D291" s="183"/>
      <c r="E291" s="188">
        <v>15.48</v>
      </c>
      <c r="F291" s="193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4"/>
      <c r="U291" s="193"/>
      <c r="V291" s="169"/>
      <c r="W291" s="169"/>
      <c r="X291" s="169"/>
      <c r="Y291" s="169"/>
      <c r="Z291" s="169"/>
      <c r="AA291" s="169"/>
      <c r="AB291" s="169"/>
      <c r="AC291" s="169"/>
      <c r="AD291" s="169"/>
      <c r="AE291" s="169" t="s">
        <v>126</v>
      </c>
      <c r="AF291" s="169">
        <v>0</v>
      </c>
      <c r="AG291" s="169"/>
      <c r="AH291" s="169"/>
      <c r="AI291" s="169"/>
      <c r="AJ291" s="169"/>
      <c r="AK291" s="169"/>
      <c r="AL291" s="169"/>
      <c r="AM291" s="169"/>
      <c r="AN291" s="169"/>
      <c r="AO291" s="169"/>
      <c r="AP291" s="169"/>
      <c r="AQ291" s="169"/>
      <c r="AR291" s="169"/>
      <c r="AS291" s="169"/>
      <c r="AT291" s="169"/>
      <c r="AU291" s="169"/>
      <c r="AV291" s="169"/>
      <c r="AW291" s="169"/>
      <c r="AX291" s="169"/>
      <c r="AY291" s="169"/>
      <c r="AZ291" s="169"/>
      <c r="BA291" s="169"/>
      <c r="BB291" s="169"/>
      <c r="BC291" s="169"/>
      <c r="BD291" s="169"/>
      <c r="BE291" s="169"/>
      <c r="BF291" s="169"/>
      <c r="BG291" s="169"/>
      <c r="BH291" s="169"/>
    </row>
    <row r="292" spans="1:60" outlineLevel="1" x14ac:dyDescent="0.2">
      <c r="A292" s="170"/>
      <c r="B292" s="180"/>
      <c r="C292" s="204" t="s">
        <v>202</v>
      </c>
      <c r="D292" s="183"/>
      <c r="E292" s="188">
        <v>21.44</v>
      </c>
      <c r="F292" s="193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4"/>
      <c r="U292" s="193"/>
      <c r="V292" s="169"/>
      <c r="W292" s="169"/>
      <c r="X292" s="169"/>
      <c r="Y292" s="169"/>
      <c r="Z292" s="169"/>
      <c r="AA292" s="169"/>
      <c r="AB292" s="169"/>
      <c r="AC292" s="169"/>
      <c r="AD292" s="169"/>
      <c r="AE292" s="169" t="s">
        <v>126</v>
      </c>
      <c r="AF292" s="169">
        <v>0</v>
      </c>
      <c r="AG292" s="169"/>
      <c r="AH292" s="169"/>
      <c r="AI292" s="169"/>
      <c r="AJ292" s="169"/>
      <c r="AK292" s="169"/>
      <c r="AL292" s="169"/>
      <c r="AM292" s="169"/>
      <c r="AN292" s="169"/>
      <c r="AO292" s="169"/>
      <c r="AP292" s="169"/>
      <c r="AQ292" s="169"/>
      <c r="AR292" s="169"/>
      <c r="AS292" s="169"/>
      <c r="AT292" s="169"/>
      <c r="AU292" s="169"/>
      <c r="AV292" s="169"/>
      <c r="AW292" s="169"/>
      <c r="AX292" s="169"/>
      <c r="AY292" s="169"/>
      <c r="AZ292" s="169"/>
      <c r="BA292" s="169"/>
      <c r="BB292" s="169"/>
      <c r="BC292" s="169"/>
      <c r="BD292" s="169"/>
      <c r="BE292" s="169"/>
      <c r="BF292" s="169"/>
      <c r="BG292" s="169"/>
      <c r="BH292" s="169"/>
    </row>
    <row r="293" spans="1:60" outlineLevel="1" x14ac:dyDescent="0.2">
      <c r="A293" s="170"/>
      <c r="B293" s="180"/>
      <c r="C293" s="205" t="s">
        <v>132</v>
      </c>
      <c r="D293" s="184"/>
      <c r="E293" s="189">
        <v>207.68</v>
      </c>
      <c r="F293" s="193"/>
      <c r="G293" s="193"/>
      <c r="H293" s="193"/>
      <c r="I293" s="193"/>
      <c r="J293" s="193"/>
      <c r="K293" s="193"/>
      <c r="L293" s="193"/>
      <c r="M293" s="193"/>
      <c r="N293" s="193"/>
      <c r="O293" s="193"/>
      <c r="P293" s="193"/>
      <c r="Q293" s="193"/>
      <c r="R293" s="193"/>
      <c r="S293" s="193"/>
      <c r="T293" s="194"/>
      <c r="U293" s="193"/>
      <c r="V293" s="169"/>
      <c r="W293" s="169"/>
      <c r="X293" s="169"/>
      <c r="Y293" s="169"/>
      <c r="Z293" s="169"/>
      <c r="AA293" s="169"/>
      <c r="AB293" s="169"/>
      <c r="AC293" s="169"/>
      <c r="AD293" s="169"/>
      <c r="AE293" s="169" t="s">
        <v>126</v>
      </c>
      <c r="AF293" s="169">
        <v>1</v>
      </c>
      <c r="AG293" s="169"/>
      <c r="AH293" s="169"/>
      <c r="AI293" s="169"/>
      <c r="AJ293" s="169"/>
      <c r="AK293" s="169"/>
      <c r="AL293" s="169"/>
      <c r="AM293" s="169"/>
      <c r="AN293" s="169"/>
      <c r="AO293" s="169"/>
      <c r="AP293" s="169"/>
      <c r="AQ293" s="169"/>
      <c r="AR293" s="169"/>
      <c r="AS293" s="169"/>
      <c r="AT293" s="169"/>
      <c r="AU293" s="169"/>
      <c r="AV293" s="169"/>
      <c r="AW293" s="169"/>
      <c r="AX293" s="169"/>
      <c r="AY293" s="169"/>
      <c r="AZ293" s="169"/>
      <c r="BA293" s="169"/>
      <c r="BB293" s="169"/>
      <c r="BC293" s="169"/>
      <c r="BD293" s="169"/>
      <c r="BE293" s="169"/>
      <c r="BF293" s="169"/>
      <c r="BG293" s="169"/>
      <c r="BH293" s="169"/>
    </row>
    <row r="294" spans="1:60" ht="22.5" outlineLevel="1" x14ac:dyDescent="0.2">
      <c r="A294" s="170"/>
      <c r="B294" s="180"/>
      <c r="C294" s="204" t="s">
        <v>203</v>
      </c>
      <c r="D294" s="183"/>
      <c r="E294" s="188"/>
      <c r="F294" s="193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4"/>
      <c r="U294" s="193"/>
      <c r="V294" s="169"/>
      <c r="W294" s="169"/>
      <c r="X294" s="169"/>
      <c r="Y294" s="169"/>
      <c r="Z294" s="169"/>
      <c r="AA294" s="169"/>
      <c r="AB294" s="169"/>
      <c r="AC294" s="169"/>
      <c r="AD294" s="169"/>
      <c r="AE294" s="169" t="s">
        <v>126</v>
      </c>
      <c r="AF294" s="169">
        <v>0</v>
      </c>
      <c r="AG294" s="169"/>
      <c r="AH294" s="169"/>
      <c r="AI294" s="169"/>
      <c r="AJ294" s="169"/>
      <c r="AK294" s="169"/>
      <c r="AL294" s="169"/>
      <c r="AM294" s="169"/>
      <c r="AN294" s="169"/>
      <c r="AO294" s="169"/>
      <c r="AP294" s="169"/>
      <c r="AQ294" s="169"/>
      <c r="AR294" s="169"/>
      <c r="AS294" s="169"/>
      <c r="AT294" s="169"/>
      <c r="AU294" s="169"/>
      <c r="AV294" s="169"/>
      <c r="AW294" s="169"/>
      <c r="AX294" s="169"/>
      <c r="AY294" s="169"/>
      <c r="AZ294" s="169"/>
      <c r="BA294" s="169"/>
      <c r="BB294" s="169"/>
      <c r="BC294" s="169"/>
      <c r="BD294" s="169"/>
      <c r="BE294" s="169"/>
      <c r="BF294" s="169"/>
      <c r="BG294" s="169"/>
      <c r="BH294" s="169"/>
    </row>
    <row r="295" spans="1:60" ht="22.5" outlineLevel="1" x14ac:dyDescent="0.2">
      <c r="A295" s="170"/>
      <c r="B295" s="180"/>
      <c r="C295" s="204" t="s">
        <v>204</v>
      </c>
      <c r="D295" s="183"/>
      <c r="E295" s="188">
        <v>2</v>
      </c>
      <c r="F295" s="193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4"/>
      <c r="U295" s="193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 t="s">
        <v>126</v>
      </c>
      <c r="AF295" s="169">
        <v>0</v>
      </c>
      <c r="AG295" s="169"/>
      <c r="AH295" s="169"/>
      <c r="AI295" s="169"/>
      <c r="AJ295" s="169"/>
      <c r="AK295" s="169"/>
      <c r="AL295" s="169"/>
      <c r="AM295" s="169"/>
      <c r="AN295" s="169"/>
      <c r="AO295" s="169"/>
      <c r="AP295" s="169"/>
      <c r="AQ295" s="169"/>
      <c r="AR295" s="169"/>
      <c r="AS295" s="169"/>
      <c r="AT295" s="169"/>
      <c r="AU295" s="169"/>
      <c r="AV295" s="169"/>
      <c r="AW295" s="169"/>
      <c r="AX295" s="169"/>
      <c r="AY295" s="169"/>
      <c r="AZ295" s="169"/>
      <c r="BA295" s="169"/>
      <c r="BB295" s="169"/>
      <c r="BC295" s="169"/>
      <c r="BD295" s="169"/>
      <c r="BE295" s="169"/>
      <c r="BF295" s="169"/>
      <c r="BG295" s="169"/>
      <c r="BH295" s="169"/>
    </row>
    <row r="296" spans="1:60" ht="22.5" outlineLevel="1" x14ac:dyDescent="0.2">
      <c r="A296" s="170"/>
      <c r="B296" s="180"/>
      <c r="C296" s="204" t="s">
        <v>205</v>
      </c>
      <c r="D296" s="183"/>
      <c r="E296" s="188">
        <v>2</v>
      </c>
      <c r="F296" s="193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4"/>
      <c r="U296" s="193"/>
      <c r="V296" s="169"/>
      <c r="W296" s="169"/>
      <c r="X296" s="169"/>
      <c r="Y296" s="169"/>
      <c r="Z296" s="169"/>
      <c r="AA296" s="169"/>
      <c r="AB296" s="169"/>
      <c r="AC296" s="169"/>
      <c r="AD296" s="169"/>
      <c r="AE296" s="169" t="s">
        <v>126</v>
      </c>
      <c r="AF296" s="169">
        <v>0</v>
      </c>
      <c r="AG296" s="169"/>
      <c r="AH296" s="169"/>
      <c r="AI296" s="169"/>
      <c r="AJ296" s="169"/>
      <c r="AK296" s="169"/>
      <c r="AL296" s="169"/>
      <c r="AM296" s="169"/>
      <c r="AN296" s="169"/>
      <c r="AO296" s="169"/>
      <c r="AP296" s="169"/>
      <c r="AQ296" s="169"/>
      <c r="AR296" s="169"/>
      <c r="AS296" s="169"/>
      <c r="AT296" s="169"/>
      <c r="AU296" s="169"/>
      <c r="AV296" s="169"/>
      <c r="AW296" s="169"/>
      <c r="AX296" s="169"/>
      <c r="AY296" s="169"/>
      <c r="AZ296" s="169"/>
      <c r="BA296" s="169"/>
      <c r="BB296" s="169"/>
      <c r="BC296" s="169"/>
      <c r="BD296" s="169"/>
      <c r="BE296" s="169"/>
      <c r="BF296" s="169"/>
      <c r="BG296" s="169"/>
      <c r="BH296" s="169"/>
    </row>
    <row r="297" spans="1:60" ht="22.5" outlineLevel="1" x14ac:dyDescent="0.2">
      <c r="A297" s="170"/>
      <c r="B297" s="180"/>
      <c r="C297" s="204" t="s">
        <v>206</v>
      </c>
      <c r="D297" s="183"/>
      <c r="E297" s="188">
        <v>1.96</v>
      </c>
      <c r="F297" s="193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4"/>
      <c r="U297" s="193"/>
      <c r="V297" s="169"/>
      <c r="W297" s="169"/>
      <c r="X297" s="169"/>
      <c r="Y297" s="169"/>
      <c r="Z297" s="169"/>
      <c r="AA297" s="169"/>
      <c r="AB297" s="169"/>
      <c r="AC297" s="169"/>
      <c r="AD297" s="169"/>
      <c r="AE297" s="169" t="s">
        <v>126</v>
      </c>
      <c r="AF297" s="169">
        <v>0</v>
      </c>
      <c r="AG297" s="169"/>
      <c r="AH297" s="169"/>
      <c r="AI297" s="169"/>
      <c r="AJ297" s="169"/>
      <c r="AK297" s="169"/>
      <c r="AL297" s="169"/>
      <c r="AM297" s="169"/>
      <c r="AN297" s="169"/>
      <c r="AO297" s="169"/>
      <c r="AP297" s="169"/>
      <c r="AQ297" s="169"/>
      <c r="AR297" s="169"/>
      <c r="AS297" s="169"/>
      <c r="AT297" s="169"/>
      <c r="AU297" s="169"/>
      <c r="AV297" s="169"/>
      <c r="AW297" s="169"/>
      <c r="AX297" s="169"/>
      <c r="AY297" s="169"/>
      <c r="AZ297" s="169"/>
      <c r="BA297" s="169"/>
      <c r="BB297" s="169"/>
      <c r="BC297" s="169"/>
      <c r="BD297" s="169"/>
      <c r="BE297" s="169"/>
      <c r="BF297" s="169"/>
      <c r="BG297" s="169"/>
      <c r="BH297" s="169"/>
    </row>
    <row r="298" spans="1:60" ht="22.5" outlineLevel="1" x14ac:dyDescent="0.2">
      <c r="A298" s="170"/>
      <c r="B298" s="180"/>
      <c r="C298" s="204" t="s">
        <v>207</v>
      </c>
      <c r="D298" s="183"/>
      <c r="E298" s="188">
        <v>2</v>
      </c>
      <c r="F298" s="193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4"/>
      <c r="U298" s="193"/>
      <c r="V298" s="169"/>
      <c r="W298" s="169"/>
      <c r="X298" s="169"/>
      <c r="Y298" s="169"/>
      <c r="Z298" s="169"/>
      <c r="AA298" s="169"/>
      <c r="AB298" s="169"/>
      <c r="AC298" s="169"/>
      <c r="AD298" s="169"/>
      <c r="AE298" s="169" t="s">
        <v>126</v>
      </c>
      <c r="AF298" s="169">
        <v>0</v>
      </c>
      <c r="AG298" s="169"/>
      <c r="AH298" s="169"/>
      <c r="AI298" s="169"/>
      <c r="AJ298" s="169"/>
      <c r="AK298" s="169"/>
      <c r="AL298" s="169"/>
      <c r="AM298" s="169"/>
      <c r="AN298" s="169"/>
      <c r="AO298" s="169"/>
      <c r="AP298" s="169"/>
      <c r="AQ298" s="169"/>
      <c r="AR298" s="169"/>
      <c r="AS298" s="169"/>
      <c r="AT298" s="169"/>
      <c r="AU298" s="169"/>
      <c r="AV298" s="169"/>
      <c r="AW298" s="169"/>
      <c r="AX298" s="169"/>
      <c r="AY298" s="169"/>
      <c r="AZ298" s="169"/>
      <c r="BA298" s="169"/>
      <c r="BB298" s="169"/>
      <c r="BC298" s="169"/>
      <c r="BD298" s="169"/>
      <c r="BE298" s="169"/>
      <c r="BF298" s="169"/>
      <c r="BG298" s="169"/>
      <c r="BH298" s="169"/>
    </row>
    <row r="299" spans="1:60" ht="22.5" outlineLevel="1" x14ac:dyDescent="0.2">
      <c r="A299" s="170"/>
      <c r="B299" s="180"/>
      <c r="C299" s="204" t="s">
        <v>208</v>
      </c>
      <c r="D299" s="183"/>
      <c r="E299" s="188">
        <v>3.6</v>
      </c>
      <c r="F299" s="193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4"/>
      <c r="U299" s="193"/>
      <c r="V299" s="169"/>
      <c r="W299" s="169"/>
      <c r="X299" s="169"/>
      <c r="Y299" s="169"/>
      <c r="Z299" s="169"/>
      <c r="AA299" s="169"/>
      <c r="AB299" s="169"/>
      <c r="AC299" s="169"/>
      <c r="AD299" s="169"/>
      <c r="AE299" s="169" t="s">
        <v>126</v>
      </c>
      <c r="AF299" s="169">
        <v>0</v>
      </c>
      <c r="AG299" s="169"/>
      <c r="AH299" s="169"/>
      <c r="AI299" s="169"/>
      <c r="AJ299" s="169"/>
      <c r="AK299" s="169"/>
      <c r="AL299" s="169"/>
      <c r="AM299" s="169"/>
      <c r="AN299" s="169"/>
      <c r="AO299" s="169"/>
      <c r="AP299" s="169"/>
      <c r="AQ299" s="169"/>
      <c r="AR299" s="169"/>
      <c r="AS299" s="169"/>
      <c r="AT299" s="169"/>
      <c r="AU299" s="169"/>
      <c r="AV299" s="169"/>
      <c r="AW299" s="169"/>
      <c r="AX299" s="169"/>
      <c r="AY299" s="169"/>
      <c r="AZ299" s="169"/>
      <c r="BA299" s="169"/>
      <c r="BB299" s="169"/>
      <c r="BC299" s="169"/>
      <c r="BD299" s="169"/>
      <c r="BE299" s="169"/>
      <c r="BF299" s="169"/>
      <c r="BG299" s="169"/>
      <c r="BH299" s="169"/>
    </row>
    <row r="300" spans="1:60" ht="22.5" outlineLevel="1" x14ac:dyDescent="0.2">
      <c r="A300" s="170"/>
      <c r="B300" s="180"/>
      <c r="C300" s="204" t="s">
        <v>209</v>
      </c>
      <c r="D300" s="183"/>
      <c r="E300" s="188">
        <v>2.34</v>
      </c>
      <c r="F300" s="193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4"/>
      <c r="U300" s="193"/>
      <c r="V300" s="169"/>
      <c r="W300" s="169"/>
      <c r="X300" s="169"/>
      <c r="Y300" s="169"/>
      <c r="Z300" s="169"/>
      <c r="AA300" s="169"/>
      <c r="AB300" s="169"/>
      <c r="AC300" s="169"/>
      <c r="AD300" s="169"/>
      <c r="AE300" s="169" t="s">
        <v>126</v>
      </c>
      <c r="AF300" s="169">
        <v>0</v>
      </c>
      <c r="AG300" s="169"/>
      <c r="AH300" s="169"/>
      <c r="AI300" s="169"/>
      <c r="AJ300" s="169"/>
      <c r="AK300" s="169"/>
      <c r="AL300" s="169"/>
      <c r="AM300" s="169"/>
      <c r="AN300" s="169"/>
      <c r="AO300" s="169"/>
      <c r="AP300" s="169"/>
      <c r="AQ300" s="169"/>
      <c r="AR300" s="169"/>
      <c r="AS300" s="169"/>
      <c r="AT300" s="169"/>
      <c r="AU300" s="169"/>
      <c r="AV300" s="169"/>
      <c r="AW300" s="169"/>
      <c r="AX300" s="169"/>
      <c r="AY300" s="169"/>
      <c r="AZ300" s="169"/>
      <c r="BA300" s="169"/>
      <c r="BB300" s="169"/>
      <c r="BC300" s="169"/>
      <c r="BD300" s="169"/>
      <c r="BE300" s="169"/>
      <c r="BF300" s="169"/>
      <c r="BG300" s="169"/>
      <c r="BH300" s="169"/>
    </row>
    <row r="301" spans="1:60" ht="22.5" outlineLevel="1" x14ac:dyDescent="0.2">
      <c r="A301" s="170"/>
      <c r="B301" s="180"/>
      <c r="C301" s="204" t="s">
        <v>210</v>
      </c>
      <c r="D301" s="183"/>
      <c r="E301" s="188">
        <v>1.6</v>
      </c>
      <c r="F301" s="193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4"/>
      <c r="U301" s="193"/>
      <c r="V301" s="169"/>
      <c r="W301" s="169"/>
      <c r="X301" s="169"/>
      <c r="Y301" s="169"/>
      <c r="Z301" s="169"/>
      <c r="AA301" s="169"/>
      <c r="AB301" s="169"/>
      <c r="AC301" s="169"/>
      <c r="AD301" s="169"/>
      <c r="AE301" s="169" t="s">
        <v>126</v>
      </c>
      <c r="AF301" s="169">
        <v>0</v>
      </c>
      <c r="AG301" s="169"/>
      <c r="AH301" s="169"/>
      <c r="AI301" s="169"/>
      <c r="AJ301" s="169"/>
      <c r="AK301" s="169"/>
      <c r="AL301" s="169"/>
      <c r="AM301" s="169"/>
      <c r="AN301" s="169"/>
      <c r="AO301" s="169"/>
      <c r="AP301" s="169"/>
      <c r="AQ301" s="169"/>
      <c r="AR301" s="169"/>
      <c r="AS301" s="169"/>
      <c r="AT301" s="169"/>
      <c r="AU301" s="169"/>
      <c r="AV301" s="169"/>
      <c r="AW301" s="169"/>
      <c r="AX301" s="169"/>
      <c r="AY301" s="169"/>
      <c r="AZ301" s="169"/>
      <c r="BA301" s="169"/>
      <c r="BB301" s="169"/>
      <c r="BC301" s="169"/>
      <c r="BD301" s="169"/>
      <c r="BE301" s="169"/>
      <c r="BF301" s="169"/>
      <c r="BG301" s="169"/>
      <c r="BH301" s="169"/>
    </row>
    <row r="302" spans="1:60" ht="22.5" outlineLevel="1" x14ac:dyDescent="0.2">
      <c r="A302" s="170"/>
      <c r="B302" s="180"/>
      <c r="C302" s="204" t="s">
        <v>211</v>
      </c>
      <c r="D302" s="183"/>
      <c r="E302" s="188">
        <v>3.6</v>
      </c>
      <c r="F302" s="193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4"/>
      <c r="U302" s="193"/>
      <c r="V302" s="169"/>
      <c r="W302" s="169"/>
      <c r="X302" s="169"/>
      <c r="Y302" s="169"/>
      <c r="Z302" s="169"/>
      <c r="AA302" s="169"/>
      <c r="AB302" s="169"/>
      <c r="AC302" s="169"/>
      <c r="AD302" s="169"/>
      <c r="AE302" s="169" t="s">
        <v>126</v>
      </c>
      <c r="AF302" s="169">
        <v>0</v>
      </c>
      <c r="AG302" s="169"/>
      <c r="AH302" s="169"/>
      <c r="AI302" s="169"/>
      <c r="AJ302" s="169"/>
      <c r="AK302" s="169"/>
      <c r="AL302" s="169"/>
      <c r="AM302" s="169"/>
      <c r="AN302" s="169"/>
      <c r="AO302" s="169"/>
      <c r="AP302" s="169"/>
      <c r="AQ302" s="169"/>
      <c r="AR302" s="169"/>
      <c r="AS302" s="169"/>
      <c r="AT302" s="169"/>
      <c r="AU302" s="169"/>
      <c r="AV302" s="169"/>
      <c r="AW302" s="169"/>
      <c r="AX302" s="169"/>
      <c r="AY302" s="169"/>
      <c r="AZ302" s="169"/>
      <c r="BA302" s="169"/>
      <c r="BB302" s="169"/>
      <c r="BC302" s="169"/>
      <c r="BD302" s="169"/>
      <c r="BE302" s="169"/>
      <c r="BF302" s="169"/>
      <c r="BG302" s="169"/>
      <c r="BH302" s="169"/>
    </row>
    <row r="303" spans="1:60" outlineLevel="1" x14ac:dyDescent="0.2">
      <c r="A303" s="170"/>
      <c r="B303" s="180"/>
      <c r="C303" s="205" t="s">
        <v>132</v>
      </c>
      <c r="D303" s="184"/>
      <c r="E303" s="189">
        <v>19.100000000000001</v>
      </c>
      <c r="F303" s="193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4"/>
      <c r="U303" s="193"/>
      <c r="V303" s="169"/>
      <c r="W303" s="169"/>
      <c r="X303" s="169"/>
      <c r="Y303" s="169"/>
      <c r="Z303" s="169"/>
      <c r="AA303" s="169"/>
      <c r="AB303" s="169"/>
      <c r="AC303" s="169"/>
      <c r="AD303" s="169"/>
      <c r="AE303" s="169" t="s">
        <v>126</v>
      </c>
      <c r="AF303" s="169">
        <v>1</v>
      </c>
      <c r="AG303" s="169"/>
      <c r="AH303" s="169"/>
      <c r="AI303" s="169"/>
      <c r="AJ303" s="169"/>
      <c r="AK303" s="169"/>
      <c r="AL303" s="169"/>
      <c r="AM303" s="169"/>
      <c r="AN303" s="169"/>
      <c r="AO303" s="169"/>
      <c r="AP303" s="169"/>
      <c r="AQ303" s="169"/>
      <c r="AR303" s="169"/>
      <c r="AS303" s="169"/>
      <c r="AT303" s="169"/>
      <c r="AU303" s="169"/>
      <c r="AV303" s="169"/>
      <c r="AW303" s="169"/>
      <c r="AX303" s="169"/>
      <c r="AY303" s="169"/>
      <c r="AZ303" s="169"/>
      <c r="BA303" s="169"/>
      <c r="BB303" s="169"/>
      <c r="BC303" s="169"/>
      <c r="BD303" s="169"/>
      <c r="BE303" s="169"/>
      <c r="BF303" s="169"/>
      <c r="BG303" s="169"/>
      <c r="BH303" s="169"/>
    </row>
    <row r="304" spans="1:60" outlineLevel="1" x14ac:dyDescent="0.2">
      <c r="A304" s="170">
        <v>47</v>
      </c>
      <c r="B304" s="180" t="s">
        <v>320</v>
      </c>
      <c r="C304" s="203" t="s">
        <v>321</v>
      </c>
      <c r="D304" s="182" t="s">
        <v>123</v>
      </c>
      <c r="E304" s="187">
        <v>39.299999999999997</v>
      </c>
      <c r="F304" s="193">
        <v>77.3</v>
      </c>
      <c r="G304" s="193">
        <v>3037.89</v>
      </c>
      <c r="H304" s="193">
        <v>42.55</v>
      </c>
      <c r="I304" s="193">
        <f>ROUND(E304*H304,2)</f>
        <v>1672.22</v>
      </c>
      <c r="J304" s="193">
        <v>34.75</v>
      </c>
      <c r="K304" s="193">
        <f>ROUND(E304*J304,2)</f>
        <v>1365.68</v>
      </c>
      <c r="L304" s="193">
        <v>21</v>
      </c>
      <c r="M304" s="193">
        <f>G304*(1+L304/100)</f>
        <v>3675.8468999999996</v>
      </c>
      <c r="N304" s="193">
        <v>1.8000000000000001E-4</v>
      </c>
      <c r="O304" s="193">
        <f>ROUND(E304*N304,2)</f>
        <v>0.01</v>
      </c>
      <c r="P304" s="193">
        <v>0</v>
      </c>
      <c r="Q304" s="193">
        <f>ROUND(E304*P304,2)</f>
        <v>0</v>
      </c>
      <c r="R304" s="193"/>
      <c r="S304" s="193"/>
      <c r="T304" s="194">
        <v>0.151</v>
      </c>
      <c r="U304" s="193">
        <f>ROUND(E304*T304,2)</f>
        <v>5.93</v>
      </c>
      <c r="V304" s="169"/>
      <c r="W304" s="169"/>
      <c r="X304" s="169"/>
      <c r="Y304" s="169"/>
      <c r="Z304" s="169"/>
      <c r="AA304" s="169"/>
      <c r="AB304" s="169"/>
      <c r="AC304" s="169"/>
      <c r="AD304" s="169"/>
      <c r="AE304" s="169" t="s">
        <v>177</v>
      </c>
      <c r="AF304" s="169"/>
      <c r="AG304" s="169"/>
      <c r="AH304" s="169"/>
      <c r="AI304" s="169"/>
      <c r="AJ304" s="169"/>
      <c r="AK304" s="169"/>
      <c r="AL304" s="169"/>
      <c r="AM304" s="169"/>
      <c r="AN304" s="169"/>
      <c r="AO304" s="169"/>
      <c r="AP304" s="169"/>
      <c r="AQ304" s="169"/>
      <c r="AR304" s="169"/>
      <c r="AS304" s="169"/>
      <c r="AT304" s="169"/>
      <c r="AU304" s="169"/>
      <c r="AV304" s="169"/>
      <c r="AW304" s="169"/>
      <c r="AX304" s="169"/>
      <c r="AY304" s="169"/>
      <c r="AZ304" s="169"/>
      <c r="BA304" s="169"/>
      <c r="BB304" s="169"/>
      <c r="BC304" s="169"/>
      <c r="BD304" s="169"/>
      <c r="BE304" s="169"/>
      <c r="BF304" s="169"/>
      <c r="BG304" s="169"/>
      <c r="BH304" s="169"/>
    </row>
    <row r="305" spans="1:60" ht="22.5" outlineLevel="1" x14ac:dyDescent="0.2">
      <c r="A305" s="170"/>
      <c r="B305" s="180"/>
      <c r="C305" s="204" t="s">
        <v>212</v>
      </c>
      <c r="D305" s="183"/>
      <c r="E305" s="188"/>
      <c r="F305" s="193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4"/>
      <c r="U305" s="193"/>
      <c r="V305" s="169"/>
      <c r="W305" s="169"/>
      <c r="X305" s="169"/>
      <c r="Y305" s="169"/>
      <c r="Z305" s="169"/>
      <c r="AA305" s="169"/>
      <c r="AB305" s="169"/>
      <c r="AC305" s="169"/>
      <c r="AD305" s="169"/>
      <c r="AE305" s="169" t="s">
        <v>126</v>
      </c>
      <c r="AF305" s="169">
        <v>0</v>
      </c>
      <c r="AG305" s="169"/>
      <c r="AH305" s="169"/>
      <c r="AI305" s="169"/>
      <c r="AJ305" s="169"/>
      <c r="AK305" s="169"/>
      <c r="AL305" s="169"/>
      <c r="AM305" s="169"/>
      <c r="AN305" s="169"/>
      <c r="AO305" s="169"/>
      <c r="AP305" s="169"/>
      <c r="AQ305" s="169"/>
      <c r="AR305" s="169"/>
      <c r="AS305" s="169"/>
      <c r="AT305" s="169"/>
      <c r="AU305" s="169"/>
      <c r="AV305" s="169"/>
      <c r="AW305" s="169"/>
      <c r="AX305" s="169"/>
      <c r="AY305" s="169"/>
      <c r="AZ305" s="169"/>
      <c r="BA305" s="169"/>
      <c r="BB305" s="169"/>
      <c r="BC305" s="169"/>
      <c r="BD305" s="169"/>
      <c r="BE305" s="169"/>
      <c r="BF305" s="169"/>
      <c r="BG305" s="169"/>
      <c r="BH305" s="169"/>
    </row>
    <row r="306" spans="1:60" outlineLevel="1" x14ac:dyDescent="0.2">
      <c r="A306" s="170"/>
      <c r="B306" s="180"/>
      <c r="C306" s="204" t="s">
        <v>213</v>
      </c>
      <c r="D306" s="183"/>
      <c r="E306" s="188">
        <v>12.9</v>
      </c>
      <c r="F306" s="193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4"/>
      <c r="U306" s="193"/>
      <c r="V306" s="169"/>
      <c r="W306" s="169"/>
      <c r="X306" s="169"/>
      <c r="Y306" s="169"/>
      <c r="Z306" s="169"/>
      <c r="AA306" s="169"/>
      <c r="AB306" s="169"/>
      <c r="AC306" s="169"/>
      <c r="AD306" s="169"/>
      <c r="AE306" s="169" t="s">
        <v>126</v>
      </c>
      <c r="AF306" s="169">
        <v>0</v>
      </c>
      <c r="AG306" s="169"/>
      <c r="AH306" s="169"/>
      <c r="AI306" s="169"/>
      <c r="AJ306" s="169"/>
      <c r="AK306" s="169"/>
      <c r="AL306" s="169"/>
      <c r="AM306" s="169"/>
      <c r="AN306" s="169"/>
      <c r="AO306" s="169"/>
      <c r="AP306" s="169"/>
      <c r="AQ306" s="169"/>
      <c r="AR306" s="169"/>
      <c r="AS306" s="169"/>
      <c r="AT306" s="169"/>
      <c r="AU306" s="169"/>
      <c r="AV306" s="169"/>
      <c r="AW306" s="169"/>
      <c r="AX306" s="169"/>
      <c r="AY306" s="169"/>
      <c r="AZ306" s="169"/>
      <c r="BA306" s="169"/>
      <c r="BB306" s="169"/>
      <c r="BC306" s="169"/>
      <c r="BD306" s="169"/>
      <c r="BE306" s="169"/>
      <c r="BF306" s="169"/>
      <c r="BG306" s="169"/>
      <c r="BH306" s="169"/>
    </row>
    <row r="307" spans="1:60" ht="45" outlineLevel="1" x14ac:dyDescent="0.2">
      <c r="A307" s="170"/>
      <c r="B307" s="180"/>
      <c r="C307" s="204" t="s">
        <v>214</v>
      </c>
      <c r="D307" s="183"/>
      <c r="E307" s="188">
        <v>12.4</v>
      </c>
      <c r="F307" s="193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4"/>
      <c r="U307" s="193"/>
      <c r="V307" s="169"/>
      <c r="W307" s="169"/>
      <c r="X307" s="169"/>
      <c r="Y307" s="169"/>
      <c r="Z307" s="169"/>
      <c r="AA307" s="169"/>
      <c r="AB307" s="169"/>
      <c r="AC307" s="169"/>
      <c r="AD307" s="169"/>
      <c r="AE307" s="169" t="s">
        <v>126</v>
      </c>
      <c r="AF307" s="169">
        <v>0</v>
      </c>
      <c r="AG307" s="169"/>
      <c r="AH307" s="169"/>
      <c r="AI307" s="169"/>
      <c r="AJ307" s="169"/>
      <c r="AK307" s="169"/>
      <c r="AL307" s="169"/>
      <c r="AM307" s="169"/>
      <c r="AN307" s="169"/>
      <c r="AO307" s="169"/>
      <c r="AP307" s="169"/>
      <c r="AQ307" s="169"/>
      <c r="AR307" s="169"/>
      <c r="AS307" s="169"/>
      <c r="AT307" s="169"/>
      <c r="AU307" s="169"/>
      <c r="AV307" s="169"/>
      <c r="AW307" s="169"/>
      <c r="AX307" s="169"/>
      <c r="AY307" s="169"/>
      <c r="AZ307" s="169"/>
      <c r="BA307" s="169"/>
      <c r="BB307" s="169"/>
      <c r="BC307" s="169"/>
      <c r="BD307" s="169"/>
      <c r="BE307" s="169"/>
      <c r="BF307" s="169"/>
      <c r="BG307" s="169"/>
      <c r="BH307" s="169"/>
    </row>
    <row r="308" spans="1:60" outlineLevel="1" x14ac:dyDescent="0.2">
      <c r="A308" s="170"/>
      <c r="B308" s="180"/>
      <c r="C308" s="204" t="s">
        <v>215</v>
      </c>
      <c r="D308" s="183"/>
      <c r="E308" s="188">
        <v>14</v>
      </c>
      <c r="F308" s="193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4"/>
      <c r="U308" s="193"/>
      <c r="V308" s="169"/>
      <c r="W308" s="169"/>
      <c r="X308" s="169"/>
      <c r="Y308" s="169"/>
      <c r="Z308" s="169"/>
      <c r="AA308" s="169"/>
      <c r="AB308" s="169"/>
      <c r="AC308" s="169"/>
      <c r="AD308" s="169"/>
      <c r="AE308" s="169" t="s">
        <v>126</v>
      </c>
      <c r="AF308" s="169">
        <v>0</v>
      </c>
      <c r="AG308" s="169"/>
      <c r="AH308" s="169"/>
      <c r="AI308" s="169"/>
      <c r="AJ308" s="169"/>
      <c r="AK308" s="169"/>
      <c r="AL308" s="169"/>
      <c r="AM308" s="169"/>
      <c r="AN308" s="169"/>
      <c r="AO308" s="169"/>
      <c r="AP308" s="169"/>
      <c r="AQ308" s="169"/>
      <c r="AR308" s="169"/>
      <c r="AS308" s="169"/>
      <c r="AT308" s="169"/>
      <c r="AU308" s="169"/>
      <c r="AV308" s="169"/>
      <c r="AW308" s="169"/>
      <c r="AX308" s="169"/>
      <c r="AY308" s="169"/>
      <c r="AZ308" s="169"/>
      <c r="BA308" s="169"/>
      <c r="BB308" s="169"/>
      <c r="BC308" s="169"/>
      <c r="BD308" s="169"/>
      <c r="BE308" s="169"/>
      <c r="BF308" s="169"/>
      <c r="BG308" s="169"/>
      <c r="BH308" s="169"/>
    </row>
    <row r="309" spans="1:60" x14ac:dyDescent="0.2">
      <c r="A309" s="176" t="s">
        <v>119</v>
      </c>
      <c r="B309" s="181" t="s">
        <v>92</v>
      </c>
      <c r="C309" s="206" t="s">
        <v>93</v>
      </c>
      <c r="D309" s="185"/>
      <c r="E309" s="190"/>
      <c r="F309" s="195"/>
      <c r="G309" s="195">
        <f>SUMIF(AE310:AE337,"&lt;&gt;NOR",G310:G337)</f>
        <v>10252.220000000001</v>
      </c>
      <c r="H309" s="195"/>
      <c r="I309" s="195">
        <f>SUM(I310:I337)</f>
        <v>0</v>
      </c>
      <c r="J309" s="195"/>
      <c r="K309" s="195">
        <f>SUM(K310:K337)</f>
        <v>10252.220000000001</v>
      </c>
      <c r="L309" s="195"/>
      <c r="M309" s="195">
        <f>SUM(M310:M337)</f>
        <v>12405.1862</v>
      </c>
      <c r="N309" s="195"/>
      <c r="O309" s="195">
        <f>SUM(O310:O337)</f>
        <v>0</v>
      </c>
      <c r="P309" s="195"/>
      <c r="Q309" s="195">
        <f>SUM(Q310:Q337)</f>
        <v>0</v>
      </c>
      <c r="R309" s="195"/>
      <c r="S309" s="195"/>
      <c r="T309" s="196"/>
      <c r="U309" s="195">
        <f>SUM(U310:U337)</f>
        <v>40.790000000000006</v>
      </c>
      <c r="AE309" t="s">
        <v>120</v>
      </c>
    </row>
    <row r="310" spans="1:60" outlineLevel="1" x14ac:dyDescent="0.2">
      <c r="A310" s="170">
        <v>48</v>
      </c>
      <c r="B310" s="180" t="s">
        <v>322</v>
      </c>
      <c r="C310" s="203" t="s">
        <v>323</v>
      </c>
      <c r="D310" s="182" t="s">
        <v>232</v>
      </c>
      <c r="E310" s="187">
        <v>11.866009999999999</v>
      </c>
      <c r="F310" s="193">
        <v>160</v>
      </c>
      <c r="G310" s="193">
        <v>1898.56</v>
      </c>
      <c r="H310" s="193">
        <v>0</v>
      </c>
      <c r="I310" s="193">
        <f>ROUND(E310*H310,2)</f>
        <v>0</v>
      </c>
      <c r="J310" s="193">
        <v>160</v>
      </c>
      <c r="K310" s="193">
        <f>ROUND(E310*J310,2)</f>
        <v>1898.56</v>
      </c>
      <c r="L310" s="193">
        <v>21</v>
      </c>
      <c r="M310" s="193">
        <f>G310*(1+L310/100)</f>
        <v>2297.2575999999999</v>
      </c>
      <c r="N310" s="193">
        <v>0</v>
      </c>
      <c r="O310" s="193">
        <f>ROUND(E310*N310,2)</f>
        <v>0</v>
      </c>
      <c r="P310" s="193">
        <v>0</v>
      </c>
      <c r="Q310" s="193">
        <f>ROUND(E310*P310,2)</f>
        <v>0</v>
      </c>
      <c r="R310" s="193"/>
      <c r="S310" s="193"/>
      <c r="T310" s="194">
        <v>0.93300000000000005</v>
      </c>
      <c r="U310" s="193">
        <f>ROUND(E310*T310,2)</f>
        <v>11.07</v>
      </c>
      <c r="V310" s="169"/>
      <c r="W310" s="169"/>
      <c r="X310" s="169"/>
      <c r="Y310" s="169"/>
      <c r="Z310" s="169"/>
      <c r="AA310" s="169"/>
      <c r="AB310" s="169"/>
      <c r="AC310" s="169"/>
      <c r="AD310" s="169"/>
      <c r="AE310" s="169" t="s">
        <v>324</v>
      </c>
      <c r="AF310" s="169"/>
      <c r="AG310" s="169"/>
      <c r="AH310" s="169"/>
      <c r="AI310" s="169"/>
      <c r="AJ310" s="169"/>
      <c r="AK310" s="169"/>
      <c r="AL310" s="169"/>
      <c r="AM310" s="169"/>
      <c r="AN310" s="169"/>
      <c r="AO310" s="169"/>
      <c r="AP310" s="169"/>
      <c r="AQ310" s="169"/>
      <c r="AR310" s="169"/>
      <c r="AS310" s="169"/>
      <c r="AT310" s="169"/>
      <c r="AU310" s="169"/>
      <c r="AV310" s="169"/>
      <c r="AW310" s="169"/>
      <c r="AX310" s="169"/>
      <c r="AY310" s="169"/>
      <c r="AZ310" s="169"/>
      <c r="BA310" s="169"/>
      <c r="BB310" s="169"/>
      <c r="BC310" s="169"/>
      <c r="BD310" s="169"/>
      <c r="BE310" s="169"/>
      <c r="BF310" s="169"/>
      <c r="BG310" s="169"/>
      <c r="BH310" s="169"/>
    </row>
    <row r="311" spans="1:60" ht="22.5" outlineLevel="1" x14ac:dyDescent="0.2">
      <c r="A311" s="170"/>
      <c r="B311" s="180"/>
      <c r="C311" s="204" t="s">
        <v>325</v>
      </c>
      <c r="D311" s="183"/>
      <c r="E311" s="188"/>
      <c r="F311" s="193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4"/>
      <c r="U311" s="193"/>
      <c r="V311" s="169"/>
      <c r="W311" s="169"/>
      <c r="X311" s="169"/>
      <c r="Y311" s="169"/>
      <c r="Z311" s="169"/>
      <c r="AA311" s="169"/>
      <c r="AB311" s="169"/>
      <c r="AC311" s="169"/>
      <c r="AD311" s="169"/>
      <c r="AE311" s="169" t="s">
        <v>126</v>
      </c>
      <c r="AF311" s="169">
        <v>0</v>
      </c>
      <c r="AG311" s="169"/>
      <c r="AH311" s="169"/>
      <c r="AI311" s="169"/>
      <c r="AJ311" s="169"/>
      <c r="AK311" s="169"/>
      <c r="AL311" s="169"/>
      <c r="AM311" s="169"/>
      <c r="AN311" s="169"/>
      <c r="AO311" s="169"/>
      <c r="AP311" s="169"/>
      <c r="AQ311" s="169"/>
      <c r="AR311" s="169"/>
      <c r="AS311" s="169"/>
      <c r="AT311" s="169"/>
      <c r="AU311" s="169"/>
      <c r="AV311" s="169"/>
      <c r="AW311" s="169"/>
      <c r="AX311" s="169"/>
      <c r="AY311" s="169"/>
      <c r="AZ311" s="169"/>
      <c r="BA311" s="169"/>
      <c r="BB311" s="169"/>
      <c r="BC311" s="169"/>
      <c r="BD311" s="169"/>
      <c r="BE311" s="169"/>
      <c r="BF311" s="169"/>
      <c r="BG311" s="169"/>
      <c r="BH311" s="169"/>
    </row>
    <row r="312" spans="1:60" outlineLevel="1" x14ac:dyDescent="0.2">
      <c r="A312" s="170"/>
      <c r="B312" s="180"/>
      <c r="C312" s="204" t="s">
        <v>326</v>
      </c>
      <c r="D312" s="183"/>
      <c r="E312" s="188"/>
      <c r="F312" s="193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4"/>
      <c r="U312" s="193"/>
      <c r="V312" s="169"/>
      <c r="W312" s="169"/>
      <c r="X312" s="169"/>
      <c r="Y312" s="169"/>
      <c r="Z312" s="169"/>
      <c r="AA312" s="169"/>
      <c r="AB312" s="169"/>
      <c r="AC312" s="169"/>
      <c r="AD312" s="169"/>
      <c r="AE312" s="169" t="s">
        <v>126</v>
      </c>
      <c r="AF312" s="169">
        <v>0</v>
      </c>
      <c r="AG312" s="169"/>
      <c r="AH312" s="169"/>
      <c r="AI312" s="169"/>
      <c r="AJ312" s="169"/>
      <c r="AK312" s="169"/>
      <c r="AL312" s="169"/>
      <c r="AM312" s="169"/>
      <c r="AN312" s="169"/>
      <c r="AO312" s="169"/>
      <c r="AP312" s="169"/>
      <c r="AQ312" s="169"/>
      <c r="AR312" s="169"/>
      <c r="AS312" s="169"/>
      <c r="AT312" s="169"/>
      <c r="AU312" s="169"/>
      <c r="AV312" s="169"/>
      <c r="AW312" s="169"/>
      <c r="AX312" s="169"/>
      <c r="AY312" s="169"/>
      <c r="AZ312" s="169"/>
      <c r="BA312" s="169"/>
      <c r="BB312" s="169"/>
      <c r="BC312" s="169"/>
      <c r="BD312" s="169"/>
      <c r="BE312" s="169"/>
      <c r="BF312" s="169"/>
      <c r="BG312" s="169"/>
      <c r="BH312" s="169"/>
    </row>
    <row r="313" spans="1:60" outlineLevel="1" x14ac:dyDescent="0.2">
      <c r="A313" s="170"/>
      <c r="B313" s="180"/>
      <c r="C313" s="204" t="s">
        <v>327</v>
      </c>
      <c r="D313" s="183"/>
      <c r="E313" s="188">
        <v>11.866009999999999</v>
      </c>
      <c r="F313" s="193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4"/>
      <c r="U313" s="193"/>
      <c r="V313" s="169"/>
      <c r="W313" s="169"/>
      <c r="X313" s="169"/>
      <c r="Y313" s="169"/>
      <c r="Z313" s="169"/>
      <c r="AA313" s="169"/>
      <c r="AB313" s="169"/>
      <c r="AC313" s="169"/>
      <c r="AD313" s="169"/>
      <c r="AE313" s="169" t="s">
        <v>126</v>
      </c>
      <c r="AF313" s="169">
        <v>0</v>
      </c>
      <c r="AG313" s="169"/>
      <c r="AH313" s="169"/>
      <c r="AI313" s="169"/>
      <c r="AJ313" s="169"/>
      <c r="AK313" s="169"/>
      <c r="AL313" s="169"/>
      <c r="AM313" s="169"/>
      <c r="AN313" s="169"/>
      <c r="AO313" s="169"/>
      <c r="AP313" s="169"/>
      <c r="AQ313" s="169"/>
      <c r="AR313" s="169"/>
      <c r="AS313" s="169"/>
      <c r="AT313" s="169"/>
      <c r="AU313" s="169"/>
      <c r="AV313" s="169"/>
      <c r="AW313" s="169"/>
      <c r="AX313" s="169"/>
      <c r="AY313" s="169"/>
      <c r="AZ313" s="169"/>
      <c r="BA313" s="169"/>
      <c r="BB313" s="169"/>
      <c r="BC313" s="169"/>
      <c r="BD313" s="169"/>
      <c r="BE313" s="169"/>
      <c r="BF313" s="169"/>
      <c r="BG313" s="169"/>
      <c r="BH313" s="169"/>
    </row>
    <row r="314" spans="1:60" outlineLevel="1" x14ac:dyDescent="0.2">
      <c r="A314" s="170">
        <v>49</v>
      </c>
      <c r="B314" s="180" t="s">
        <v>328</v>
      </c>
      <c r="C314" s="203" t="s">
        <v>329</v>
      </c>
      <c r="D314" s="182" t="s">
        <v>232</v>
      </c>
      <c r="E314" s="187">
        <v>11.866009999999999</v>
      </c>
      <c r="F314" s="193">
        <v>95</v>
      </c>
      <c r="G314" s="193">
        <v>1127.27</v>
      </c>
      <c r="H314" s="193">
        <v>0</v>
      </c>
      <c r="I314" s="193">
        <f>ROUND(E314*H314,2)</f>
        <v>0</v>
      </c>
      <c r="J314" s="193">
        <v>95</v>
      </c>
      <c r="K314" s="193">
        <f>ROUND(E314*J314,2)</f>
        <v>1127.27</v>
      </c>
      <c r="L314" s="193">
        <v>21</v>
      </c>
      <c r="M314" s="193">
        <f>G314*(1+L314/100)</f>
        <v>1363.9966999999999</v>
      </c>
      <c r="N314" s="193">
        <v>0</v>
      </c>
      <c r="O314" s="193">
        <f>ROUND(E314*N314,2)</f>
        <v>0</v>
      </c>
      <c r="P314" s="193">
        <v>0</v>
      </c>
      <c r="Q314" s="193">
        <f>ROUND(E314*P314,2)</f>
        <v>0</v>
      </c>
      <c r="R314" s="193"/>
      <c r="S314" s="193"/>
      <c r="T314" s="194">
        <v>0.65300000000000002</v>
      </c>
      <c r="U314" s="193">
        <f>ROUND(E314*T314,2)</f>
        <v>7.75</v>
      </c>
      <c r="V314" s="169"/>
      <c r="W314" s="169"/>
      <c r="X314" s="169"/>
      <c r="Y314" s="169"/>
      <c r="Z314" s="169"/>
      <c r="AA314" s="169"/>
      <c r="AB314" s="169"/>
      <c r="AC314" s="169"/>
      <c r="AD314" s="169"/>
      <c r="AE314" s="169" t="s">
        <v>324</v>
      </c>
      <c r="AF314" s="169"/>
      <c r="AG314" s="169"/>
      <c r="AH314" s="169"/>
      <c r="AI314" s="169"/>
      <c r="AJ314" s="169"/>
      <c r="AK314" s="169"/>
      <c r="AL314" s="169"/>
      <c r="AM314" s="169"/>
      <c r="AN314" s="169"/>
      <c r="AO314" s="169"/>
      <c r="AP314" s="169"/>
      <c r="AQ314" s="169"/>
      <c r="AR314" s="169"/>
      <c r="AS314" s="169"/>
      <c r="AT314" s="169"/>
      <c r="AU314" s="169"/>
      <c r="AV314" s="169"/>
      <c r="AW314" s="169"/>
      <c r="AX314" s="169"/>
      <c r="AY314" s="169"/>
      <c r="AZ314" s="169"/>
      <c r="BA314" s="169"/>
      <c r="BB314" s="169"/>
      <c r="BC314" s="169"/>
      <c r="BD314" s="169"/>
      <c r="BE314" s="169"/>
      <c r="BF314" s="169"/>
      <c r="BG314" s="169"/>
      <c r="BH314" s="169"/>
    </row>
    <row r="315" spans="1:60" ht="22.5" outlineLevel="1" x14ac:dyDescent="0.2">
      <c r="A315" s="170"/>
      <c r="B315" s="180"/>
      <c r="C315" s="204" t="s">
        <v>325</v>
      </c>
      <c r="D315" s="183"/>
      <c r="E315" s="188"/>
      <c r="F315" s="193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4"/>
      <c r="U315" s="193"/>
      <c r="V315" s="169"/>
      <c r="W315" s="169"/>
      <c r="X315" s="169"/>
      <c r="Y315" s="169"/>
      <c r="Z315" s="169"/>
      <c r="AA315" s="169"/>
      <c r="AB315" s="169"/>
      <c r="AC315" s="169"/>
      <c r="AD315" s="169"/>
      <c r="AE315" s="169" t="s">
        <v>126</v>
      </c>
      <c r="AF315" s="169">
        <v>0</v>
      </c>
      <c r="AG315" s="169"/>
      <c r="AH315" s="169"/>
      <c r="AI315" s="169"/>
      <c r="AJ315" s="169"/>
      <c r="AK315" s="169"/>
      <c r="AL315" s="169"/>
      <c r="AM315" s="169"/>
      <c r="AN315" s="169"/>
      <c r="AO315" s="169"/>
      <c r="AP315" s="169"/>
      <c r="AQ315" s="169"/>
      <c r="AR315" s="169"/>
      <c r="AS315" s="169"/>
      <c r="AT315" s="169"/>
      <c r="AU315" s="169"/>
      <c r="AV315" s="169"/>
      <c r="AW315" s="169"/>
      <c r="AX315" s="169"/>
      <c r="AY315" s="169"/>
      <c r="AZ315" s="169"/>
      <c r="BA315" s="169"/>
      <c r="BB315" s="169"/>
      <c r="BC315" s="169"/>
      <c r="BD315" s="169"/>
      <c r="BE315" s="169"/>
      <c r="BF315" s="169"/>
      <c r="BG315" s="169"/>
      <c r="BH315" s="169"/>
    </row>
    <row r="316" spans="1:60" outlineLevel="1" x14ac:dyDescent="0.2">
      <c r="A316" s="170"/>
      <c r="B316" s="180"/>
      <c r="C316" s="204" t="s">
        <v>326</v>
      </c>
      <c r="D316" s="183"/>
      <c r="E316" s="188"/>
      <c r="F316" s="193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4"/>
      <c r="U316" s="193"/>
      <c r="V316" s="169"/>
      <c r="W316" s="169"/>
      <c r="X316" s="169"/>
      <c r="Y316" s="169"/>
      <c r="Z316" s="169"/>
      <c r="AA316" s="169"/>
      <c r="AB316" s="169"/>
      <c r="AC316" s="169"/>
      <c r="AD316" s="169"/>
      <c r="AE316" s="169" t="s">
        <v>126</v>
      </c>
      <c r="AF316" s="169">
        <v>0</v>
      </c>
      <c r="AG316" s="169"/>
      <c r="AH316" s="169"/>
      <c r="AI316" s="169"/>
      <c r="AJ316" s="169"/>
      <c r="AK316" s="169"/>
      <c r="AL316" s="169"/>
      <c r="AM316" s="169"/>
      <c r="AN316" s="169"/>
      <c r="AO316" s="169"/>
      <c r="AP316" s="169"/>
      <c r="AQ316" s="169"/>
      <c r="AR316" s="169"/>
      <c r="AS316" s="169"/>
      <c r="AT316" s="169"/>
      <c r="AU316" s="169"/>
      <c r="AV316" s="169"/>
      <c r="AW316" s="169"/>
      <c r="AX316" s="169"/>
      <c r="AY316" s="169"/>
      <c r="AZ316" s="169"/>
      <c r="BA316" s="169"/>
      <c r="BB316" s="169"/>
      <c r="BC316" s="169"/>
      <c r="BD316" s="169"/>
      <c r="BE316" s="169"/>
      <c r="BF316" s="169"/>
      <c r="BG316" s="169"/>
      <c r="BH316" s="169"/>
    </row>
    <row r="317" spans="1:60" outlineLevel="1" x14ac:dyDescent="0.2">
      <c r="A317" s="170"/>
      <c r="B317" s="180"/>
      <c r="C317" s="204" t="s">
        <v>327</v>
      </c>
      <c r="D317" s="183"/>
      <c r="E317" s="188">
        <v>11.866009999999999</v>
      </c>
      <c r="F317" s="193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4"/>
      <c r="U317" s="193"/>
      <c r="V317" s="169"/>
      <c r="W317" s="169"/>
      <c r="X317" s="169"/>
      <c r="Y317" s="169"/>
      <c r="Z317" s="169"/>
      <c r="AA317" s="169"/>
      <c r="AB317" s="169"/>
      <c r="AC317" s="169"/>
      <c r="AD317" s="169"/>
      <c r="AE317" s="169" t="s">
        <v>126</v>
      </c>
      <c r="AF317" s="169">
        <v>0</v>
      </c>
      <c r="AG317" s="169"/>
      <c r="AH317" s="169"/>
      <c r="AI317" s="169"/>
      <c r="AJ317" s="169"/>
      <c r="AK317" s="169"/>
      <c r="AL317" s="169"/>
      <c r="AM317" s="169"/>
      <c r="AN317" s="169"/>
      <c r="AO317" s="169"/>
      <c r="AP317" s="169"/>
      <c r="AQ317" s="169"/>
      <c r="AR317" s="169"/>
      <c r="AS317" s="169"/>
      <c r="AT317" s="169"/>
      <c r="AU317" s="169"/>
      <c r="AV317" s="169"/>
      <c r="AW317" s="169"/>
      <c r="AX317" s="169"/>
      <c r="AY317" s="169"/>
      <c r="AZ317" s="169"/>
      <c r="BA317" s="169"/>
      <c r="BB317" s="169"/>
      <c r="BC317" s="169"/>
      <c r="BD317" s="169"/>
      <c r="BE317" s="169"/>
      <c r="BF317" s="169"/>
      <c r="BG317" s="169"/>
      <c r="BH317" s="169"/>
    </row>
    <row r="318" spans="1:60" outlineLevel="1" x14ac:dyDescent="0.2">
      <c r="A318" s="170">
        <v>50</v>
      </c>
      <c r="B318" s="180" t="s">
        <v>330</v>
      </c>
      <c r="C318" s="203" t="s">
        <v>331</v>
      </c>
      <c r="D318" s="182" t="s">
        <v>232</v>
      </c>
      <c r="E318" s="187">
        <v>11.866009999999999</v>
      </c>
      <c r="F318" s="193">
        <v>180</v>
      </c>
      <c r="G318" s="193">
        <v>2135.88</v>
      </c>
      <c r="H318" s="193">
        <v>0</v>
      </c>
      <c r="I318" s="193">
        <f>ROUND(E318*H318,2)</f>
        <v>0</v>
      </c>
      <c r="J318" s="193">
        <v>180</v>
      </c>
      <c r="K318" s="193">
        <f>ROUND(E318*J318,2)</f>
        <v>2135.88</v>
      </c>
      <c r="L318" s="193">
        <v>21</v>
      </c>
      <c r="M318" s="193">
        <f>G318*(1+L318/100)</f>
        <v>2584.4148</v>
      </c>
      <c r="N318" s="193">
        <v>0</v>
      </c>
      <c r="O318" s="193">
        <f>ROUND(E318*N318,2)</f>
        <v>0</v>
      </c>
      <c r="P318" s="193">
        <v>0</v>
      </c>
      <c r="Q318" s="193">
        <f>ROUND(E318*P318,2)</f>
        <v>0</v>
      </c>
      <c r="R318" s="193"/>
      <c r="S318" s="193"/>
      <c r="T318" s="194">
        <v>0.49</v>
      </c>
      <c r="U318" s="193">
        <f>ROUND(E318*T318,2)</f>
        <v>5.81</v>
      </c>
      <c r="V318" s="169"/>
      <c r="W318" s="169"/>
      <c r="X318" s="169"/>
      <c r="Y318" s="169"/>
      <c r="Z318" s="169"/>
      <c r="AA318" s="169"/>
      <c r="AB318" s="169"/>
      <c r="AC318" s="169"/>
      <c r="AD318" s="169"/>
      <c r="AE318" s="169" t="s">
        <v>324</v>
      </c>
      <c r="AF318" s="169"/>
      <c r="AG318" s="169"/>
      <c r="AH318" s="169"/>
      <c r="AI318" s="169"/>
      <c r="AJ318" s="169"/>
      <c r="AK318" s="169"/>
      <c r="AL318" s="169"/>
      <c r="AM318" s="169"/>
      <c r="AN318" s="169"/>
      <c r="AO318" s="169"/>
      <c r="AP318" s="169"/>
      <c r="AQ318" s="169"/>
      <c r="AR318" s="169"/>
      <c r="AS318" s="169"/>
      <c r="AT318" s="169"/>
      <c r="AU318" s="169"/>
      <c r="AV318" s="169"/>
      <c r="AW318" s="169"/>
      <c r="AX318" s="169"/>
      <c r="AY318" s="169"/>
      <c r="AZ318" s="169"/>
      <c r="BA318" s="169"/>
      <c r="BB318" s="169"/>
      <c r="BC318" s="169"/>
      <c r="BD318" s="169"/>
      <c r="BE318" s="169"/>
      <c r="BF318" s="169"/>
      <c r="BG318" s="169"/>
      <c r="BH318" s="169"/>
    </row>
    <row r="319" spans="1:60" ht="22.5" outlineLevel="1" x14ac:dyDescent="0.2">
      <c r="A319" s="170"/>
      <c r="B319" s="180"/>
      <c r="C319" s="204" t="s">
        <v>325</v>
      </c>
      <c r="D319" s="183"/>
      <c r="E319" s="188"/>
      <c r="F319" s="193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4"/>
      <c r="U319" s="193"/>
      <c r="V319" s="169"/>
      <c r="W319" s="169"/>
      <c r="X319" s="169"/>
      <c r="Y319" s="169"/>
      <c r="Z319" s="169"/>
      <c r="AA319" s="169"/>
      <c r="AB319" s="169"/>
      <c r="AC319" s="169"/>
      <c r="AD319" s="169"/>
      <c r="AE319" s="169" t="s">
        <v>126</v>
      </c>
      <c r="AF319" s="169">
        <v>0</v>
      </c>
      <c r="AG319" s="169"/>
      <c r="AH319" s="169"/>
      <c r="AI319" s="169"/>
      <c r="AJ319" s="169"/>
      <c r="AK319" s="169"/>
      <c r="AL319" s="169"/>
      <c r="AM319" s="169"/>
      <c r="AN319" s="169"/>
      <c r="AO319" s="169"/>
      <c r="AP319" s="169"/>
      <c r="AQ319" s="169"/>
      <c r="AR319" s="169"/>
      <c r="AS319" s="169"/>
      <c r="AT319" s="169"/>
      <c r="AU319" s="169"/>
      <c r="AV319" s="169"/>
      <c r="AW319" s="169"/>
      <c r="AX319" s="169"/>
      <c r="AY319" s="169"/>
      <c r="AZ319" s="169"/>
      <c r="BA319" s="169"/>
      <c r="BB319" s="169"/>
      <c r="BC319" s="169"/>
      <c r="BD319" s="169"/>
      <c r="BE319" s="169"/>
      <c r="BF319" s="169"/>
      <c r="BG319" s="169"/>
      <c r="BH319" s="169"/>
    </row>
    <row r="320" spans="1:60" outlineLevel="1" x14ac:dyDescent="0.2">
      <c r="A320" s="170"/>
      <c r="B320" s="180"/>
      <c r="C320" s="204" t="s">
        <v>326</v>
      </c>
      <c r="D320" s="183"/>
      <c r="E320" s="188"/>
      <c r="F320" s="193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4"/>
      <c r="U320" s="193"/>
      <c r="V320" s="169"/>
      <c r="W320" s="169"/>
      <c r="X320" s="169"/>
      <c r="Y320" s="169"/>
      <c r="Z320" s="169"/>
      <c r="AA320" s="169"/>
      <c r="AB320" s="169"/>
      <c r="AC320" s="169"/>
      <c r="AD320" s="169"/>
      <c r="AE320" s="169" t="s">
        <v>126</v>
      </c>
      <c r="AF320" s="169">
        <v>0</v>
      </c>
      <c r="AG320" s="169"/>
      <c r="AH320" s="169"/>
      <c r="AI320" s="169"/>
      <c r="AJ320" s="169"/>
      <c r="AK320" s="169"/>
      <c r="AL320" s="169"/>
      <c r="AM320" s="169"/>
      <c r="AN320" s="169"/>
      <c r="AO320" s="169"/>
      <c r="AP320" s="169"/>
      <c r="AQ320" s="169"/>
      <c r="AR320" s="169"/>
      <c r="AS320" s="169"/>
      <c r="AT320" s="169"/>
      <c r="AU320" s="169"/>
      <c r="AV320" s="169"/>
      <c r="AW320" s="169"/>
      <c r="AX320" s="169"/>
      <c r="AY320" s="169"/>
      <c r="AZ320" s="169"/>
      <c r="BA320" s="169"/>
      <c r="BB320" s="169"/>
      <c r="BC320" s="169"/>
      <c r="BD320" s="169"/>
      <c r="BE320" s="169"/>
      <c r="BF320" s="169"/>
      <c r="BG320" s="169"/>
      <c r="BH320" s="169"/>
    </row>
    <row r="321" spans="1:60" outlineLevel="1" x14ac:dyDescent="0.2">
      <c r="A321" s="170"/>
      <c r="B321" s="180"/>
      <c r="C321" s="204" t="s">
        <v>327</v>
      </c>
      <c r="D321" s="183"/>
      <c r="E321" s="188">
        <v>11.866009999999999</v>
      </c>
      <c r="F321" s="193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4"/>
      <c r="U321" s="193"/>
      <c r="V321" s="169"/>
      <c r="W321" s="169"/>
      <c r="X321" s="169"/>
      <c r="Y321" s="169"/>
      <c r="Z321" s="169"/>
      <c r="AA321" s="169"/>
      <c r="AB321" s="169"/>
      <c r="AC321" s="169"/>
      <c r="AD321" s="169"/>
      <c r="AE321" s="169" t="s">
        <v>126</v>
      </c>
      <c r="AF321" s="169">
        <v>0</v>
      </c>
      <c r="AG321" s="169"/>
      <c r="AH321" s="169"/>
      <c r="AI321" s="169"/>
      <c r="AJ321" s="169"/>
      <c r="AK321" s="169"/>
      <c r="AL321" s="169"/>
      <c r="AM321" s="169"/>
      <c r="AN321" s="169"/>
      <c r="AO321" s="169"/>
      <c r="AP321" s="169"/>
      <c r="AQ321" s="169"/>
      <c r="AR321" s="169"/>
      <c r="AS321" s="169"/>
      <c r="AT321" s="169"/>
      <c r="AU321" s="169"/>
      <c r="AV321" s="169"/>
      <c r="AW321" s="169"/>
      <c r="AX321" s="169"/>
      <c r="AY321" s="169"/>
      <c r="AZ321" s="169"/>
      <c r="BA321" s="169"/>
      <c r="BB321" s="169"/>
      <c r="BC321" s="169"/>
      <c r="BD321" s="169"/>
      <c r="BE321" s="169"/>
      <c r="BF321" s="169"/>
      <c r="BG321" s="169"/>
      <c r="BH321" s="169"/>
    </row>
    <row r="322" spans="1:60" outlineLevel="1" x14ac:dyDescent="0.2">
      <c r="A322" s="170">
        <v>51</v>
      </c>
      <c r="B322" s="180" t="s">
        <v>332</v>
      </c>
      <c r="C322" s="203" t="s">
        <v>333</v>
      </c>
      <c r="D322" s="182" t="s">
        <v>232</v>
      </c>
      <c r="E322" s="187">
        <v>11.866009999999999</v>
      </c>
      <c r="F322" s="193">
        <v>12</v>
      </c>
      <c r="G322" s="193">
        <v>142.38999999999999</v>
      </c>
      <c r="H322" s="193">
        <v>0</v>
      </c>
      <c r="I322" s="193">
        <f>ROUND(E322*H322,2)</f>
        <v>0</v>
      </c>
      <c r="J322" s="193">
        <v>12</v>
      </c>
      <c r="K322" s="193">
        <f>ROUND(E322*J322,2)</f>
        <v>142.38999999999999</v>
      </c>
      <c r="L322" s="193">
        <v>21</v>
      </c>
      <c r="M322" s="193">
        <f>G322*(1+L322/100)</f>
        <v>172.29189999999997</v>
      </c>
      <c r="N322" s="193">
        <v>0</v>
      </c>
      <c r="O322" s="193">
        <f>ROUND(E322*N322,2)</f>
        <v>0</v>
      </c>
      <c r="P322" s="193">
        <v>0</v>
      </c>
      <c r="Q322" s="193">
        <f>ROUND(E322*P322,2)</f>
        <v>0</v>
      </c>
      <c r="R322" s="193"/>
      <c r="S322" s="193"/>
      <c r="T322" s="194">
        <v>0</v>
      </c>
      <c r="U322" s="193">
        <f>ROUND(E322*T322,2)</f>
        <v>0</v>
      </c>
      <c r="V322" s="169"/>
      <c r="W322" s="169"/>
      <c r="X322" s="169"/>
      <c r="Y322" s="169"/>
      <c r="Z322" s="169"/>
      <c r="AA322" s="169"/>
      <c r="AB322" s="169"/>
      <c r="AC322" s="169"/>
      <c r="AD322" s="169"/>
      <c r="AE322" s="169" t="s">
        <v>324</v>
      </c>
      <c r="AF322" s="169"/>
      <c r="AG322" s="169"/>
      <c r="AH322" s="169"/>
      <c r="AI322" s="169"/>
      <c r="AJ322" s="169"/>
      <c r="AK322" s="169"/>
      <c r="AL322" s="169"/>
      <c r="AM322" s="169"/>
      <c r="AN322" s="169"/>
      <c r="AO322" s="169"/>
      <c r="AP322" s="169"/>
      <c r="AQ322" s="169"/>
      <c r="AR322" s="169"/>
      <c r="AS322" s="169"/>
      <c r="AT322" s="169"/>
      <c r="AU322" s="169"/>
      <c r="AV322" s="169"/>
      <c r="AW322" s="169"/>
      <c r="AX322" s="169"/>
      <c r="AY322" s="169"/>
      <c r="AZ322" s="169"/>
      <c r="BA322" s="169"/>
      <c r="BB322" s="169"/>
      <c r="BC322" s="169"/>
      <c r="BD322" s="169"/>
      <c r="BE322" s="169"/>
      <c r="BF322" s="169"/>
      <c r="BG322" s="169"/>
      <c r="BH322" s="169"/>
    </row>
    <row r="323" spans="1:60" ht="22.5" outlineLevel="1" x14ac:dyDescent="0.2">
      <c r="A323" s="170"/>
      <c r="B323" s="180"/>
      <c r="C323" s="204" t="s">
        <v>325</v>
      </c>
      <c r="D323" s="183"/>
      <c r="E323" s="188"/>
      <c r="F323" s="193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4"/>
      <c r="U323" s="193"/>
      <c r="V323" s="169"/>
      <c r="W323" s="169"/>
      <c r="X323" s="169"/>
      <c r="Y323" s="169"/>
      <c r="Z323" s="169"/>
      <c r="AA323" s="169"/>
      <c r="AB323" s="169"/>
      <c r="AC323" s="169"/>
      <c r="AD323" s="169"/>
      <c r="AE323" s="169" t="s">
        <v>126</v>
      </c>
      <c r="AF323" s="169">
        <v>0</v>
      </c>
      <c r="AG323" s="169"/>
      <c r="AH323" s="169"/>
      <c r="AI323" s="169"/>
      <c r="AJ323" s="169"/>
      <c r="AK323" s="169"/>
      <c r="AL323" s="169"/>
      <c r="AM323" s="169"/>
      <c r="AN323" s="169"/>
      <c r="AO323" s="169"/>
      <c r="AP323" s="169"/>
      <c r="AQ323" s="169"/>
      <c r="AR323" s="169"/>
      <c r="AS323" s="169"/>
      <c r="AT323" s="169"/>
      <c r="AU323" s="169"/>
      <c r="AV323" s="169"/>
      <c r="AW323" s="169"/>
      <c r="AX323" s="169"/>
      <c r="AY323" s="169"/>
      <c r="AZ323" s="169"/>
      <c r="BA323" s="169"/>
      <c r="BB323" s="169"/>
      <c r="BC323" s="169"/>
      <c r="BD323" s="169"/>
      <c r="BE323" s="169"/>
      <c r="BF323" s="169"/>
      <c r="BG323" s="169"/>
      <c r="BH323" s="169"/>
    </row>
    <row r="324" spans="1:60" outlineLevel="1" x14ac:dyDescent="0.2">
      <c r="A324" s="170"/>
      <c r="B324" s="180"/>
      <c r="C324" s="204" t="s">
        <v>326</v>
      </c>
      <c r="D324" s="183"/>
      <c r="E324" s="188"/>
      <c r="F324" s="193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4"/>
      <c r="U324" s="193"/>
      <c r="V324" s="169"/>
      <c r="W324" s="169"/>
      <c r="X324" s="169"/>
      <c r="Y324" s="169"/>
      <c r="Z324" s="169"/>
      <c r="AA324" s="169"/>
      <c r="AB324" s="169"/>
      <c r="AC324" s="169"/>
      <c r="AD324" s="169"/>
      <c r="AE324" s="169" t="s">
        <v>126</v>
      </c>
      <c r="AF324" s="169">
        <v>0</v>
      </c>
      <c r="AG324" s="169"/>
      <c r="AH324" s="169"/>
      <c r="AI324" s="169"/>
      <c r="AJ324" s="169"/>
      <c r="AK324" s="169"/>
      <c r="AL324" s="169"/>
      <c r="AM324" s="169"/>
      <c r="AN324" s="169"/>
      <c r="AO324" s="169"/>
      <c r="AP324" s="169"/>
      <c r="AQ324" s="169"/>
      <c r="AR324" s="169"/>
      <c r="AS324" s="169"/>
      <c r="AT324" s="169"/>
      <c r="AU324" s="169"/>
      <c r="AV324" s="169"/>
      <c r="AW324" s="169"/>
      <c r="AX324" s="169"/>
      <c r="AY324" s="169"/>
      <c r="AZ324" s="169"/>
      <c r="BA324" s="169"/>
      <c r="BB324" s="169"/>
      <c r="BC324" s="169"/>
      <c r="BD324" s="169"/>
      <c r="BE324" s="169"/>
      <c r="BF324" s="169"/>
      <c r="BG324" s="169"/>
      <c r="BH324" s="169"/>
    </row>
    <row r="325" spans="1:60" outlineLevel="1" x14ac:dyDescent="0.2">
      <c r="A325" s="170"/>
      <c r="B325" s="180"/>
      <c r="C325" s="204" t="s">
        <v>327</v>
      </c>
      <c r="D325" s="183"/>
      <c r="E325" s="188">
        <v>11.866009999999999</v>
      </c>
      <c r="F325" s="193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4"/>
      <c r="U325" s="193"/>
      <c r="V325" s="169"/>
      <c r="W325" s="169"/>
      <c r="X325" s="169"/>
      <c r="Y325" s="169"/>
      <c r="Z325" s="169"/>
      <c r="AA325" s="169"/>
      <c r="AB325" s="169"/>
      <c r="AC325" s="169"/>
      <c r="AD325" s="169"/>
      <c r="AE325" s="169" t="s">
        <v>126</v>
      </c>
      <c r="AF325" s="169">
        <v>0</v>
      </c>
      <c r="AG325" s="169"/>
      <c r="AH325" s="169"/>
      <c r="AI325" s="169"/>
      <c r="AJ325" s="169"/>
      <c r="AK325" s="169"/>
      <c r="AL325" s="169"/>
      <c r="AM325" s="169"/>
      <c r="AN325" s="169"/>
      <c r="AO325" s="169"/>
      <c r="AP325" s="169"/>
      <c r="AQ325" s="169"/>
      <c r="AR325" s="169"/>
      <c r="AS325" s="169"/>
      <c r="AT325" s="169"/>
      <c r="AU325" s="169"/>
      <c r="AV325" s="169"/>
      <c r="AW325" s="169"/>
      <c r="AX325" s="169"/>
      <c r="AY325" s="169"/>
      <c r="AZ325" s="169"/>
      <c r="BA325" s="169"/>
      <c r="BB325" s="169"/>
      <c r="BC325" s="169"/>
      <c r="BD325" s="169"/>
      <c r="BE325" s="169"/>
      <c r="BF325" s="169"/>
      <c r="BG325" s="169"/>
      <c r="BH325" s="169"/>
    </row>
    <row r="326" spans="1:60" outlineLevel="1" x14ac:dyDescent="0.2">
      <c r="A326" s="170">
        <v>52</v>
      </c>
      <c r="B326" s="180" t="s">
        <v>334</v>
      </c>
      <c r="C326" s="203" t="s">
        <v>335</v>
      </c>
      <c r="D326" s="182" t="s">
        <v>232</v>
      </c>
      <c r="E326" s="187">
        <v>11.866009999999999</v>
      </c>
      <c r="F326" s="193">
        <v>145</v>
      </c>
      <c r="G326" s="193">
        <v>1720.57</v>
      </c>
      <c r="H326" s="193">
        <v>0</v>
      </c>
      <c r="I326" s="193">
        <f>ROUND(E326*H326,2)</f>
        <v>0</v>
      </c>
      <c r="J326" s="193">
        <v>145</v>
      </c>
      <c r="K326" s="193">
        <f>ROUND(E326*J326,2)</f>
        <v>1720.57</v>
      </c>
      <c r="L326" s="193">
        <v>21</v>
      </c>
      <c r="M326" s="193">
        <f>G326*(1+L326/100)</f>
        <v>2081.8896999999997</v>
      </c>
      <c r="N326" s="193">
        <v>0</v>
      </c>
      <c r="O326" s="193">
        <f>ROUND(E326*N326,2)</f>
        <v>0</v>
      </c>
      <c r="P326" s="193">
        <v>0</v>
      </c>
      <c r="Q326" s="193">
        <f>ROUND(E326*P326,2)</f>
        <v>0</v>
      </c>
      <c r="R326" s="193"/>
      <c r="S326" s="193"/>
      <c r="T326" s="194">
        <v>0.94199999999999995</v>
      </c>
      <c r="U326" s="193">
        <f>ROUND(E326*T326,2)</f>
        <v>11.18</v>
      </c>
      <c r="V326" s="169"/>
      <c r="W326" s="169"/>
      <c r="X326" s="169"/>
      <c r="Y326" s="169"/>
      <c r="Z326" s="169"/>
      <c r="AA326" s="169"/>
      <c r="AB326" s="169"/>
      <c r="AC326" s="169"/>
      <c r="AD326" s="169"/>
      <c r="AE326" s="169" t="s">
        <v>324</v>
      </c>
      <c r="AF326" s="169"/>
      <c r="AG326" s="169"/>
      <c r="AH326" s="169"/>
      <c r="AI326" s="169"/>
      <c r="AJ326" s="169"/>
      <c r="AK326" s="169"/>
      <c r="AL326" s="169"/>
      <c r="AM326" s="169"/>
      <c r="AN326" s="169"/>
      <c r="AO326" s="169"/>
      <c r="AP326" s="169"/>
      <c r="AQ326" s="169"/>
      <c r="AR326" s="169"/>
      <c r="AS326" s="169"/>
      <c r="AT326" s="169"/>
      <c r="AU326" s="169"/>
      <c r="AV326" s="169"/>
      <c r="AW326" s="169"/>
      <c r="AX326" s="169"/>
      <c r="AY326" s="169"/>
      <c r="AZ326" s="169"/>
      <c r="BA326" s="169"/>
      <c r="BB326" s="169"/>
      <c r="BC326" s="169"/>
      <c r="BD326" s="169"/>
      <c r="BE326" s="169"/>
      <c r="BF326" s="169"/>
      <c r="BG326" s="169"/>
      <c r="BH326" s="169"/>
    </row>
    <row r="327" spans="1:60" ht="22.5" outlineLevel="1" x14ac:dyDescent="0.2">
      <c r="A327" s="170"/>
      <c r="B327" s="180"/>
      <c r="C327" s="204" t="s">
        <v>325</v>
      </c>
      <c r="D327" s="183"/>
      <c r="E327" s="188"/>
      <c r="F327" s="193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4"/>
      <c r="U327" s="193"/>
      <c r="V327" s="169"/>
      <c r="W327" s="169"/>
      <c r="X327" s="169"/>
      <c r="Y327" s="169"/>
      <c r="Z327" s="169"/>
      <c r="AA327" s="169"/>
      <c r="AB327" s="169"/>
      <c r="AC327" s="169"/>
      <c r="AD327" s="169"/>
      <c r="AE327" s="169" t="s">
        <v>126</v>
      </c>
      <c r="AF327" s="169">
        <v>0</v>
      </c>
      <c r="AG327" s="169"/>
      <c r="AH327" s="169"/>
      <c r="AI327" s="169"/>
      <c r="AJ327" s="169"/>
      <c r="AK327" s="169"/>
      <c r="AL327" s="169"/>
      <c r="AM327" s="169"/>
      <c r="AN327" s="169"/>
      <c r="AO327" s="169"/>
      <c r="AP327" s="169"/>
      <c r="AQ327" s="169"/>
      <c r="AR327" s="169"/>
      <c r="AS327" s="169"/>
      <c r="AT327" s="169"/>
      <c r="AU327" s="169"/>
      <c r="AV327" s="169"/>
      <c r="AW327" s="169"/>
      <c r="AX327" s="169"/>
      <c r="AY327" s="169"/>
      <c r="AZ327" s="169"/>
      <c r="BA327" s="169"/>
      <c r="BB327" s="169"/>
      <c r="BC327" s="169"/>
      <c r="BD327" s="169"/>
      <c r="BE327" s="169"/>
      <c r="BF327" s="169"/>
      <c r="BG327" s="169"/>
      <c r="BH327" s="169"/>
    </row>
    <row r="328" spans="1:60" outlineLevel="1" x14ac:dyDescent="0.2">
      <c r="A328" s="170"/>
      <c r="B328" s="180"/>
      <c r="C328" s="204" t="s">
        <v>326</v>
      </c>
      <c r="D328" s="183"/>
      <c r="E328" s="188"/>
      <c r="F328" s="193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4"/>
      <c r="U328" s="193"/>
      <c r="V328" s="169"/>
      <c r="W328" s="169"/>
      <c r="X328" s="169"/>
      <c r="Y328" s="169"/>
      <c r="Z328" s="169"/>
      <c r="AA328" s="169"/>
      <c r="AB328" s="169"/>
      <c r="AC328" s="169"/>
      <c r="AD328" s="169"/>
      <c r="AE328" s="169" t="s">
        <v>126</v>
      </c>
      <c r="AF328" s="169">
        <v>0</v>
      </c>
      <c r="AG328" s="169"/>
      <c r="AH328" s="169"/>
      <c r="AI328" s="169"/>
      <c r="AJ328" s="169"/>
      <c r="AK328" s="169"/>
      <c r="AL328" s="169"/>
      <c r="AM328" s="169"/>
      <c r="AN328" s="169"/>
      <c r="AO328" s="169"/>
      <c r="AP328" s="169"/>
      <c r="AQ328" s="169"/>
      <c r="AR328" s="169"/>
      <c r="AS328" s="169"/>
      <c r="AT328" s="169"/>
      <c r="AU328" s="169"/>
      <c r="AV328" s="169"/>
      <c r="AW328" s="169"/>
      <c r="AX328" s="169"/>
      <c r="AY328" s="169"/>
      <c r="AZ328" s="169"/>
      <c r="BA328" s="169"/>
      <c r="BB328" s="169"/>
      <c r="BC328" s="169"/>
      <c r="BD328" s="169"/>
      <c r="BE328" s="169"/>
      <c r="BF328" s="169"/>
      <c r="BG328" s="169"/>
      <c r="BH328" s="169"/>
    </row>
    <row r="329" spans="1:60" outlineLevel="1" x14ac:dyDescent="0.2">
      <c r="A329" s="170"/>
      <c r="B329" s="180"/>
      <c r="C329" s="204" t="s">
        <v>327</v>
      </c>
      <c r="D329" s="183"/>
      <c r="E329" s="188">
        <v>11.866009999999999</v>
      </c>
      <c r="F329" s="193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4"/>
      <c r="U329" s="193"/>
      <c r="V329" s="169"/>
      <c r="W329" s="169"/>
      <c r="X329" s="169"/>
      <c r="Y329" s="169"/>
      <c r="Z329" s="169"/>
      <c r="AA329" s="169"/>
      <c r="AB329" s="169"/>
      <c r="AC329" s="169"/>
      <c r="AD329" s="169"/>
      <c r="AE329" s="169" t="s">
        <v>126</v>
      </c>
      <c r="AF329" s="169">
        <v>0</v>
      </c>
      <c r="AG329" s="169"/>
      <c r="AH329" s="169"/>
      <c r="AI329" s="169"/>
      <c r="AJ329" s="169"/>
      <c r="AK329" s="169"/>
      <c r="AL329" s="169"/>
      <c r="AM329" s="169"/>
      <c r="AN329" s="169"/>
      <c r="AO329" s="169"/>
      <c r="AP329" s="169"/>
      <c r="AQ329" s="169"/>
      <c r="AR329" s="169"/>
      <c r="AS329" s="169"/>
      <c r="AT329" s="169"/>
      <c r="AU329" s="169"/>
      <c r="AV329" s="169"/>
      <c r="AW329" s="169"/>
      <c r="AX329" s="169"/>
      <c r="AY329" s="169"/>
      <c r="AZ329" s="169"/>
      <c r="BA329" s="169"/>
      <c r="BB329" s="169"/>
      <c r="BC329" s="169"/>
      <c r="BD329" s="169"/>
      <c r="BE329" s="169"/>
      <c r="BF329" s="169"/>
      <c r="BG329" s="169"/>
      <c r="BH329" s="169"/>
    </row>
    <row r="330" spans="1:60" outlineLevel="1" x14ac:dyDescent="0.2">
      <c r="A330" s="170">
        <v>53</v>
      </c>
      <c r="B330" s="180" t="s">
        <v>336</v>
      </c>
      <c r="C330" s="203" t="s">
        <v>337</v>
      </c>
      <c r="D330" s="182" t="s">
        <v>232</v>
      </c>
      <c r="E330" s="187">
        <v>47.464030000000001</v>
      </c>
      <c r="F330" s="193">
        <v>18</v>
      </c>
      <c r="G330" s="193">
        <v>854.35</v>
      </c>
      <c r="H330" s="193">
        <v>0</v>
      </c>
      <c r="I330" s="193">
        <f>ROUND(E330*H330,2)</f>
        <v>0</v>
      </c>
      <c r="J330" s="193">
        <v>18</v>
      </c>
      <c r="K330" s="193">
        <f>ROUND(E330*J330,2)</f>
        <v>854.35</v>
      </c>
      <c r="L330" s="193">
        <v>21</v>
      </c>
      <c r="M330" s="193">
        <f>G330*(1+L330/100)</f>
        <v>1033.7635</v>
      </c>
      <c r="N330" s="193">
        <v>0</v>
      </c>
      <c r="O330" s="193">
        <f>ROUND(E330*N330,2)</f>
        <v>0</v>
      </c>
      <c r="P330" s="193">
        <v>0</v>
      </c>
      <c r="Q330" s="193">
        <f>ROUND(E330*P330,2)</f>
        <v>0</v>
      </c>
      <c r="R330" s="193"/>
      <c r="S330" s="193"/>
      <c r="T330" s="194">
        <v>0.105</v>
      </c>
      <c r="U330" s="193">
        <f>ROUND(E330*T330,2)</f>
        <v>4.9800000000000004</v>
      </c>
      <c r="V330" s="169"/>
      <c r="W330" s="169"/>
      <c r="X330" s="169"/>
      <c r="Y330" s="169"/>
      <c r="Z330" s="169"/>
      <c r="AA330" s="169"/>
      <c r="AB330" s="169"/>
      <c r="AC330" s="169"/>
      <c r="AD330" s="169"/>
      <c r="AE330" s="169" t="s">
        <v>324</v>
      </c>
      <c r="AF330" s="169"/>
      <c r="AG330" s="169"/>
      <c r="AH330" s="169"/>
      <c r="AI330" s="169"/>
      <c r="AJ330" s="169"/>
      <c r="AK330" s="169"/>
      <c r="AL330" s="169"/>
      <c r="AM330" s="169"/>
      <c r="AN330" s="169"/>
      <c r="AO330" s="169"/>
      <c r="AP330" s="169"/>
      <c r="AQ330" s="169"/>
      <c r="AR330" s="169"/>
      <c r="AS330" s="169"/>
      <c r="AT330" s="169"/>
      <c r="AU330" s="169"/>
      <c r="AV330" s="169"/>
      <c r="AW330" s="169"/>
      <c r="AX330" s="169"/>
      <c r="AY330" s="169"/>
      <c r="AZ330" s="169"/>
      <c r="BA330" s="169"/>
      <c r="BB330" s="169"/>
      <c r="BC330" s="169"/>
      <c r="BD330" s="169"/>
      <c r="BE330" s="169"/>
      <c r="BF330" s="169"/>
      <c r="BG330" s="169"/>
      <c r="BH330" s="169"/>
    </row>
    <row r="331" spans="1:60" ht="22.5" outlineLevel="1" x14ac:dyDescent="0.2">
      <c r="A331" s="170"/>
      <c r="B331" s="180"/>
      <c r="C331" s="204" t="s">
        <v>325</v>
      </c>
      <c r="D331" s="183"/>
      <c r="E331" s="188"/>
      <c r="F331" s="193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4"/>
      <c r="U331" s="193"/>
      <c r="V331" s="169"/>
      <c r="W331" s="169"/>
      <c r="X331" s="169"/>
      <c r="Y331" s="169"/>
      <c r="Z331" s="169"/>
      <c r="AA331" s="169"/>
      <c r="AB331" s="169"/>
      <c r="AC331" s="169"/>
      <c r="AD331" s="169"/>
      <c r="AE331" s="169" t="s">
        <v>126</v>
      </c>
      <c r="AF331" s="169">
        <v>0</v>
      </c>
      <c r="AG331" s="169"/>
      <c r="AH331" s="169"/>
      <c r="AI331" s="169"/>
      <c r="AJ331" s="169"/>
      <c r="AK331" s="169"/>
      <c r="AL331" s="169"/>
      <c r="AM331" s="169"/>
      <c r="AN331" s="169"/>
      <c r="AO331" s="169"/>
      <c r="AP331" s="169"/>
      <c r="AQ331" s="169"/>
      <c r="AR331" s="169"/>
      <c r="AS331" s="169"/>
      <c r="AT331" s="169"/>
      <c r="AU331" s="169"/>
      <c r="AV331" s="169"/>
      <c r="AW331" s="169"/>
      <c r="AX331" s="169"/>
      <c r="AY331" s="169"/>
      <c r="AZ331" s="169"/>
      <c r="BA331" s="169"/>
      <c r="BB331" s="169"/>
      <c r="BC331" s="169"/>
      <c r="BD331" s="169"/>
      <c r="BE331" s="169"/>
      <c r="BF331" s="169"/>
      <c r="BG331" s="169"/>
      <c r="BH331" s="169"/>
    </row>
    <row r="332" spans="1:60" outlineLevel="1" x14ac:dyDescent="0.2">
      <c r="A332" s="170"/>
      <c r="B332" s="180"/>
      <c r="C332" s="204" t="s">
        <v>326</v>
      </c>
      <c r="D332" s="183"/>
      <c r="E332" s="188"/>
      <c r="F332" s="193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4"/>
      <c r="U332" s="193"/>
      <c r="V332" s="169"/>
      <c r="W332" s="169"/>
      <c r="X332" s="169"/>
      <c r="Y332" s="169"/>
      <c r="Z332" s="169"/>
      <c r="AA332" s="169"/>
      <c r="AB332" s="169"/>
      <c r="AC332" s="169"/>
      <c r="AD332" s="169"/>
      <c r="AE332" s="169" t="s">
        <v>126</v>
      </c>
      <c r="AF332" s="169">
        <v>0</v>
      </c>
      <c r="AG332" s="169"/>
      <c r="AH332" s="169"/>
      <c r="AI332" s="169"/>
      <c r="AJ332" s="169"/>
      <c r="AK332" s="169"/>
      <c r="AL332" s="169"/>
      <c r="AM332" s="169"/>
      <c r="AN332" s="169"/>
      <c r="AO332" s="169"/>
      <c r="AP332" s="169"/>
      <c r="AQ332" s="169"/>
      <c r="AR332" s="169"/>
      <c r="AS332" s="169"/>
      <c r="AT332" s="169"/>
      <c r="AU332" s="169"/>
      <c r="AV332" s="169"/>
      <c r="AW332" s="169"/>
      <c r="AX332" s="169"/>
      <c r="AY332" s="169"/>
      <c r="AZ332" s="169"/>
      <c r="BA332" s="169"/>
      <c r="BB332" s="169"/>
      <c r="BC332" s="169"/>
      <c r="BD332" s="169"/>
      <c r="BE332" s="169"/>
      <c r="BF332" s="169"/>
      <c r="BG332" s="169"/>
      <c r="BH332" s="169"/>
    </row>
    <row r="333" spans="1:60" outlineLevel="1" x14ac:dyDescent="0.2">
      <c r="A333" s="170"/>
      <c r="B333" s="180"/>
      <c r="C333" s="204" t="s">
        <v>338</v>
      </c>
      <c r="D333" s="183"/>
      <c r="E333" s="188">
        <v>47.464030000000001</v>
      </c>
      <c r="F333" s="193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4"/>
      <c r="U333" s="193"/>
      <c r="V333" s="169"/>
      <c r="W333" s="169"/>
      <c r="X333" s="169"/>
      <c r="Y333" s="169"/>
      <c r="Z333" s="169"/>
      <c r="AA333" s="169"/>
      <c r="AB333" s="169"/>
      <c r="AC333" s="169"/>
      <c r="AD333" s="169"/>
      <c r="AE333" s="169" t="s">
        <v>126</v>
      </c>
      <c r="AF333" s="169">
        <v>0</v>
      </c>
      <c r="AG333" s="169"/>
      <c r="AH333" s="169"/>
      <c r="AI333" s="169"/>
      <c r="AJ333" s="169"/>
      <c r="AK333" s="169"/>
      <c r="AL333" s="169"/>
      <c r="AM333" s="169"/>
      <c r="AN333" s="169"/>
      <c r="AO333" s="169"/>
      <c r="AP333" s="169"/>
      <c r="AQ333" s="169"/>
      <c r="AR333" s="169"/>
      <c r="AS333" s="169"/>
      <c r="AT333" s="169"/>
      <c r="AU333" s="169"/>
      <c r="AV333" s="169"/>
      <c r="AW333" s="169"/>
      <c r="AX333" s="169"/>
      <c r="AY333" s="169"/>
      <c r="AZ333" s="169"/>
      <c r="BA333" s="169"/>
      <c r="BB333" s="169"/>
      <c r="BC333" s="169"/>
      <c r="BD333" s="169"/>
      <c r="BE333" s="169"/>
      <c r="BF333" s="169"/>
      <c r="BG333" s="169"/>
      <c r="BH333" s="169"/>
    </row>
    <row r="334" spans="1:60" outlineLevel="1" x14ac:dyDescent="0.2">
      <c r="A334" s="170">
        <v>54</v>
      </c>
      <c r="B334" s="180" t="s">
        <v>339</v>
      </c>
      <c r="C334" s="203" t="s">
        <v>340</v>
      </c>
      <c r="D334" s="182" t="s">
        <v>232</v>
      </c>
      <c r="E334" s="187">
        <v>11.866009999999999</v>
      </c>
      <c r="F334" s="193">
        <v>200</v>
      </c>
      <c r="G334" s="193">
        <v>2373.1999999999998</v>
      </c>
      <c r="H334" s="193">
        <v>0</v>
      </c>
      <c r="I334" s="193">
        <f>ROUND(E334*H334,2)</f>
        <v>0</v>
      </c>
      <c r="J334" s="193">
        <v>200</v>
      </c>
      <c r="K334" s="193">
        <f>ROUND(E334*J334,2)</f>
        <v>2373.1999999999998</v>
      </c>
      <c r="L334" s="193">
        <v>21</v>
      </c>
      <c r="M334" s="193">
        <f>G334*(1+L334/100)</f>
        <v>2871.5719999999997</v>
      </c>
      <c r="N334" s="193">
        <v>0</v>
      </c>
      <c r="O334" s="193">
        <f>ROUND(E334*N334,2)</f>
        <v>0</v>
      </c>
      <c r="P334" s="193">
        <v>0</v>
      </c>
      <c r="Q334" s="193">
        <f>ROUND(E334*P334,2)</f>
        <v>0</v>
      </c>
      <c r="R334" s="193"/>
      <c r="S334" s="193"/>
      <c r="T334" s="194">
        <v>0</v>
      </c>
      <c r="U334" s="193">
        <f>ROUND(E334*T334,2)</f>
        <v>0</v>
      </c>
      <c r="V334" s="169"/>
      <c r="W334" s="169"/>
      <c r="X334" s="169"/>
      <c r="Y334" s="169"/>
      <c r="Z334" s="169"/>
      <c r="AA334" s="169"/>
      <c r="AB334" s="169"/>
      <c r="AC334" s="169"/>
      <c r="AD334" s="169"/>
      <c r="AE334" s="169" t="s">
        <v>324</v>
      </c>
      <c r="AF334" s="169"/>
      <c r="AG334" s="169"/>
      <c r="AH334" s="169"/>
      <c r="AI334" s="169"/>
      <c r="AJ334" s="169"/>
      <c r="AK334" s="169"/>
      <c r="AL334" s="169"/>
      <c r="AM334" s="169"/>
      <c r="AN334" s="169"/>
      <c r="AO334" s="169"/>
      <c r="AP334" s="169"/>
      <c r="AQ334" s="169"/>
      <c r="AR334" s="169"/>
      <c r="AS334" s="169"/>
      <c r="AT334" s="169"/>
      <c r="AU334" s="169"/>
      <c r="AV334" s="169"/>
      <c r="AW334" s="169"/>
      <c r="AX334" s="169"/>
      <c r="AY334" s="169"/>
      <c r="AZ334" s="169"/>
      <c r="BA334" s="169"/>
      <c r="BB334" s="169"/>
      <c r="BC334" s="169"/>
      <c r="BD334" s="169"/>
      <c r="BE334" s="169"/>
      <c r="BF334" s="169"/>
      <c r="BG334" s="169"/>
      <c r="BH334" s="169"/>
    </row>
    <row r="335" spans="1:60" ht="22.5" outlineLevel="1" x14ac:dyDescent="0.2">
      <c r="A335" s="170"/>
      <c r="B335" s="180"/>
      <c r="C335" s="204" t="s">
        <v>325</v>
      </c>
      <c r="D335" s="183"/>
      <c r="E335" s="188"/>
      <c r="F335" s="193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4"/>
      <c r="U335" s="193"/>
      <c r="V335" s="169"/>
      <c r="W335" s="169"/>
      <c r="X335" s="169"/>
      <c r="Y335" s="169"/>
      <c r="Z335" s="169"/>
      <c r="AA335" s="169"/>
      <c r="AB335" s="169"/>
      <c r="AC335" s="169"/>
      <c r="AD335" s="169"/>
      <c r="AE335" s="169" t="s">
        <v>126</v>
      </c>
      <c r="AF335" s="169">
        <v>0</v>
      </c>
      <c r="AG335" s="169"/>
      <c r="AH335" s="169"/>
      <c r="AI335" s="169"/>
      <c r="AJ335" s="169"/>
      <c r="AK335" s="169"/>
      <c r="AL335" s="169"/>
      <c r="AM335" s="169"/>
      <c r="AN335" s="169"/>
      <c r="AO335" s="169"/>
      <c r="AP335" s="169"/>
      <c r="AQ335" s="169"/>
      <c r="AR335" s="169"/>
      <c r="AS335" s="169"/>
      <c r="AT335" s="169"/>
      <c r="AU335" s="169"/>
      <c r="AV335" s="169"/>
      <c r="AW335" s="169"/>
      <c r="AX335" s="169"/>
      <c r="AY335" s="169"/>
      <c r="AZ335" s="169"/>
      <c r="BA335" s="169"/>
      <c r="BB335" s="169"/>
      <c r="BC335" s="169"/>
      <c r="BD335" s="169"/>
      <c r="BE335" s="169"/>
      <c r="BF335" s="169"/>
      <c r="BG335" s="169"/>
      <c r="BH335" s="169"/>
    </row>
    <row r="336" spans="1:60" outlineLevel="1" x14ac:dyDescent="0.2">
      <c r="A336" s="170"/>
      <c r="B336" s="180"/>
      <c r="C336" s="204" t="s">
        <v>326</v>
      </c>
      <c r="D336" s="183"/>
      <c r="E336" s="188"/>
      <c r="F336" s="193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4"/>
      <c r="U336" s="193"/>
      <c r="V336" s="169"/>
      <c r="W336" s="169"/>
      <c r="X336" s="169"/>
      <c r="Y336" s="169"/>
      <c r="Z336" s="169"/>
      <c r="AA336" s="169"/>
      <c r="AB336" s="169"/>
      <c r="AC336" s="169"/>
      <c r="AD336" s="169"/>
      <c r="AE336" s="169" t="s">
        <v>126</v>
      </c>
      <c r="AF336" s="169">
        <v>0</v>
      </c>
      <c r="AG336" s="169"/>
      <c r="AH336" s="169"/>
      <c r="AI336" s="169"/>
      <c r="AJ336" s="169"/>
      <c r="AK336" s="169"/>
      <c r="AL336" s="169"/>
      <c r="AM336" s="169"/>
      <c r="AN336" s="169"/>
      <c r="AO336" s="169"/>
      <c r="AP336" s="169"/>
      <c r="AQ336" s="169"/>
      <c r="AR336" s="169"/>
      <c r="AS336" s="169"/>
      <c r="AT336" s="169"/>
      <c r="AU336" s="169"/>
      <c r="AV336" s="169"/>
      <c r="AW336" s="169"/>
      <c r="AX336" s="169"/>
      <c r="AY336" s="169"/>
      <c r="AZ336" s="169"/>
      <c r="BA336" s="169"/>
      <c r="BB336" s="169"/>
      <c r="BC336" s="169"/>
      <c r="BD336" s="169"/>
      <c r="BE336" s="169"/>
      <c r="BF336" s="169"/>
      <c r="BG336" s="169"/>
      <c r="BH336" s="169"/>
    </row>
    <row r="337" spans="1:60" outlineLevel="1" x14ac:dyDescent="0.2">
      <c r="A337" s="170"/>
      <c r="B337" s="180"/>
      <c r="C337" s="204" t="s">
        <v>327</v>
      </c>
      <c r="D337" s="183"/>
      <c r="E337" s="188">
        <v>11.866009999999999</v>
      </c>
      <c r="F337" s="193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4"/>
      <c r="U337" s="193"/>
      <c r="V337" s="169"/>
      <c r="W337" s="169"/>
      <c r="X337" s="169"/>
      <c r="Y337" s="169"/>
      <c r="Z337" s="169"/>
      <c r="AA337" s="169"/>
      <c r="AB337" s="169"/>
      <c r="AC337" s="169"/>
      <c r="AD337" s="169"/>
      <c r="AE337" s="169" t="s">
        <v>126</v>
      </c>
      <c r="AF337" s="169">
        <v>0</v>
      </c>
      <c r="AG337" s="169"/>
      <c r="AH337" s="169"/>
      <c r="AI337" s="169"/>
      <c r="AJ337" s="169"/>
      <c r="AK337" s="169"/>
      <c r="AL337" s="169"/>
      <c r="AM337" s="169"/>
      <c r="AN337" s="169"/>
      <c r="AO337" s="169"/>
      <c r="AP337" s="169"/>
      <c r="AQ337" s="169"/>
      <c r="AR337" s="169"/>
      <c r="AS337" s="169"/>
      <c r="AT337" s="169"/>
      <c r="AU337" s="169"/>
      <c r="AV337" s="169"/>
      <c r="AW337" s="169"/>
      <c r="AX337" s="169"/>
      <c r="AY337" s="169"/>
      <c r="AZ337" s="169"/>
      <c r="BA337" s="169"/>
      <c r="BB337" s="169"/>
      <c r="BC337" s="169"/>
      <c r="BD337" s="169"/>
      <c r="BE337" s="169"/>
      <c r="BF337" s="169"/>
      <c r="BG337" s="169"/>
      <c r="BH337" s="169"/>
    </row>
    <row r="338" spans="1:60" x14ac:dyDescent="0.2">
      <c r="A338" s="176" t="s">
        <v>119</v>
      </c>
      <c r="B338" s="181" t="s">
        <v>95</v>
      </c>
      <c r="C338" s="206" t="s">
        <v>29</v>
      </c>
      <c r="D338" s="185"/>
      <c r="E338" s="190"/>
      <c r="F338" s="195"/>
      <c r="G338" s="195">
        <f>SUMIF(AE339:AE339,"&lt;&gt;NOR",G339:G339)</f>
        <v>0</v>
      </c>
      <c r="H338" s="195"/>
      <c r="I338" s="195">
        <f>SUM(I339:I339)</f>
        <v>0</v>
      </c>
      <c r="J338" s="195"/>
      <c r="K338" s="195">
        <f>SUM(K339:K339)</f>
        <v>0</v>
      </c>
      <c r="L338" s="195"/>
      <c r="M338" s="195">
        <f>SUM(M339:M339)</f>
        <v>0</v>
      </c>
      <c r="N338" s="195"/>
      <c r="O338" s="195">
        <f>SUM(O339:O339)</f>
        <v>0</v>
      </c>
      <c r="P338" s="195"/>
      <c r="Q338" s="195">
        <f>SUM(Q339:Q339)</f>
        <v>0</v>
      </c>
      <c r="R338" s="195"/>
      <c r="S338" s="195"/>
      <c r="T338" s="196"/>
      <c r="U338" s="195">
        <f>SUM(U339:U339)</f>
        <v>0</v>
      </c>
      <c r="AE338" t="s">
        <v>120</v>
      </c>
    </row>
    <row r="339" spans="1:60" outlineLevel="1" x14ac:dyDescent="0.2">
      <c r="A339" s="197">
        <v>55</v>
      </c>
      <c r="B339" s="198" t="s">
        <v>341</v>
      </c>
      <c r="C339" s="207" t="s">
        <v>342</v>
      </c>
      <c r="D339" s="199" t="s">
        <v>343</v>
      </c>
      <c r="E339" s="200">
        <v>0</v>
      </c>
      <c r="F339" s="201">
        <v>3247.54</v>
      </c>
      <c r="G339" s="201">
        <v>0</v>
      </c>
      <c r="H339" s="201">
        <v>0</v>
      </c>
      <c r="I339" s="201">
        <f>ROUND(E339*H339,2)</f>
        <v>0</v>
      </c>
      <c r="J339" s="201">
        <v>3247.54</v>
      </c>
      <c r="K339" s="201">
        <f>ROUND(E339*J339,2)</f>
        <v>0</v>
      </c>
      <c r="L339" s="201">
        <v>21</v>
      </c>
      <c r="M339" s="201">
        <f>G339*(1+L339/100)</f>
        <v>0</v>
      </c>
      <c r="N339" s="201">
        <v>0</v>
      </c>
      <c r="O339" s="201">
        <f>ROUND(E339*N339,2)</f>
        <v>0</v>
      </c>
      <c r="P339" s="201">
        <v>0</v>
      </c>
      <c r="Q339" s="201">
        <f>ROUND(E339*P339,2)</f>
        <v>0</v>
      </c>
      <c r="R339" s="201"/>
      <c r="S339" s="201"/>
      <c r="T339" s="202">
        <v>0</v>
      </c>
      <c r="U339" s="201">
        <f>ROUND(E339*T339,2)</f>
        <v>0</v>
      </c>
      <c r="V339" s="169"/>
      <c r="W339" s="169"/>
      <c r="X339" s="169"/>
      <c r="Y339" s="169"/>
      <c r="Z339" s="169"/>
      <c r="AA339" s="169"/>
      <c r="AB339" s="169"/>
      <c r="AC339" s="169"/>
      <c r="AD339" s="169"/>
      <c r="AE339" s="169" t="s">
        <v>344</v>
      </c>
      <c r="AF339" s="169"/>
      <c r="AG339" s="169"/>
      <c r="AH339" s="169"/>
      <c r="AI339" s="169"/>
      <c r="AJ339" s="169"/>
      <c r="AK339" s="169"/>
      <c r="AL339" s="169"/>
      <c r="AM339" s="169"/>
      <c r="AN339" s="169"/>
      <c r="AO339" s="169"/>
      <c r="AP339" s="169"/>
      <c r="AQ339" s="169"/>
      <c r="AR339" s="169"/>
      <c r="AS339" s="169"/>
      <c r="AT339" s="169"/>
      <c r="AU339" s="169"/>
      <c r="AV339" s="169"/>
      <c r="AW339" s="169"/>
      <c r="AX339" s="169"/>
      <c r="AY339" s="169"/>
      <c r="AZ339" s="169"/>
      <c r="BA339" s="169"/>
      <c r="BB339" s="169"/>
      <c r="BC339" s="169"/>
      <c r="BD339" s="169"/>
      <c r="BE339" s="169"/>
      <c r="BF339" s="169"/>
      <c r="BG339" s="169"/>
      <c r="BH339" s="169"/>
    </row>
    <row r="340" spans="1:60" x14ac:dyDescent="0.2">
      <c r="A340" s="6"/>
      <c r="B340" s="7" t="s">
        <v>345</v>
      </c>
      <c r="C340" s="208" t="s">
        <v>345</v>
      </c>
      <c r="D340" s="9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AC340">
        <v>15</v>
      </c>
      <c r="AD340">
        <v>21</v>
      </c>
    </row>
    <row r="341" spans="1:60" x14ac:dyDescent="0.2">
      <c r="C341" s="209"/>
      <c r="D341" s="164"/>
      <c r="AE341" t="s">
        <v>346</v>
      </c>
    </row>
    <row r="342" spans="1:60" x14ac:dyDescent="0.2">
      <c r="D342" s="164"/>
    </row>
    <row r="343" spans="1:60" x14ac:dyDescent="0.2">
      <c r="D343" s="164"/>
    </row>
    <row r="344" spans="1:60" x14ac:dyDescent="0.2">
      <c r="D344" s="164"/>
    </row>
    <row r="345" spans="1:60" x14ac:dyDescent="0.2">
      <c r="D345" s="164"/>
    </row>
    <row r="346" spans="1:60" x14ac:dyDescent="0.2">
      <c r="D346" s="164"/>
    </row>
    <row r="347" spans="1:60" x14ac:dyDescent="0.2">
      <c r="D347" s="164"/>
    </row>
    <row r="348" spans="1:60" x14ac:dyDescent="0.2">
      <c r="D348" s="164"/>
    </row>
    <row r="349" spans="1:60" x14ac:dyDescent="0.2">
      <c r="D349" s="164"/>
    </row>
    <row r="350" spans="1:60" x14ac:dyDescent="0.2">
      <c r="D350" s="164"/>
    </row>
    <row r="351" spans="1:60" x14ac:dyDescent="0.2">
      <c r="D351" s="164"/>
    </row>
    <row r="352" spans="1:60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ZL41 ZL41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'ZL41 ZL41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2015-06-08T04:18:07Z</dcterms:modified>
</cp:coreProperties>
</file>