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jtova\Desktop\podklady pro rozpočty\Honza\H2 Oprava MK Sídliště Plešivec, ČK- MK č. 164 (km Z.Ú. 0,0000 – K.Ú. 0,50121)\Konečné výstupy\"/>
    </mc:Choice>
  </mc:AlternateContent>
  <bookViews>
    <workbookView xWindow="0" yWindow="0" windowWidth="0" windowHeight="0"/>
  </bookViews>
  <sheets>
    <sheet name="Rekapitulace" sheetId="3" r:id="rId1"/>
    <sheet name="SO 103" sheetId="2" r:id="rId2"/>
  </sheets>
  <calcPr/>
</workbook>
</file>

<file path=xl/calcChain.xml><?xml version="1.0" encoding="utf-8"?>
<calcChain xmlns="http://schemas.openxmlformats.org/spreadsheetml/2006/main">
  <c i="3" l="1" r="E10"/>
  <c r="D10"/>
  <c r="C10"/>
  <c r="C7"/>
  <c r="C6"/>
  <c i="2" r="I3"/>
  <c r="I110"/>
  <c r="O111"/>
  <c r="I111"/>
  <c r="I103"/>
  <c r="O107"/>
  <c r="I107"/>
  <c r="O104"/>
  <c r="I104"/>
  <c r="I84"/>
  <c r="O100"/>
  <c r="I100"/>
  <c r="O85"/>
  <c r="I85"/>
  <c r="I63"/>
  <c r="O79"/>
  <c r="I79"/>
  <c r="O75"/>
  <c r="I75"/>
  <c r="O71"/>
  <c r="I71"/>
  <c r="O67"/>
  <c r="I67"/>
  <c r="O64"/>
  <c r="I64"/>
  <c r="I40"/>
  <c r="O59"/>
  <c r="I59"/>
  <c r="O55"/>
  <c r="I55"/>
  <c r="O52"/>
  <c r="I52"/>
  <c r="O48"/>
  <c r="I48"/>
  <c r="O44"/>
  <c r="I44"/>
  <c r="O41"/>
  <c r="I41"/>
  <c r="I17"/>
  <c r="O36"/>
  <c r="I36"/>
  <c r="O30"/>
  <c r="I30"/>
  <c r="O25"/>
  <c r="I25"/>
  <c r="O21"/>
  <c r="I21"/>
  <c r="O18"/>
  <c r="I18"/>
  <c r="I13"/>
  <c r="O14"/>
  <c r="I14"/>
  <c r="I8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<sst xmlns="http://schemas.openxmlformats.org/spreadsheetml/2006/main">
  <si>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</si>
  <si>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</si>
  <si>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</si>
  <si>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H2.3 - Oprava MK Sídliště Plešivec, ČK– MK č. 164 (km Z.Ú. 0,0000 – K.Ú. 0,34324)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</si>
  <si>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</si>
  <si>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</si>
  <si>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</si>
  <si>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</si>
  <si>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</si>
  <si>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</si>
  <si>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</si>
  <si>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103</t>
  </si>
  <si>
    <t>Komunikace – MK č. 164 (km Z.Ú. 0,0000 – K.Ú. 0,34324):</t>
  </si>
  <si>
    <t>Soupis prací objektu</t>
  </si>
  <si>
    <t>S</t>
  </si>
  <si>
    <t>Stavba:</t>
  </si>
  <si>
    <t>H2.3</t>
  </si>
  <si>
    <t>Oprava MK Sídliště Plešivec, ČK– MK č. 164 (km Z.Ú. 0,0000 – K.Ú. 0,34324)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</si>
  <si>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</si>
  <si>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</si>
  <si>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</si>
  <si>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</si>
  <si>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</si>
  <si>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</si>
  <si>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</si>
  <si>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</si>
  <si>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</si>
  <si>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</si>
  <si>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</si>
  <si>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</si>
  <si>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</si>
  <si>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</si>
  <si>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01</t>
  </si>
  <si>
    <t>Smluvní požadavky</t>
  </si>
  <si>
    <t>P</t>
  </si>
  <si>
    <t>014102</t>
  </si>
  <si>
    <t/>
  </si>
  <si>
    <t>POPLATKY ZA SKLÁDKU</t>
  </si>
  <si>
    <t>T</t>
  </si>
  <si>
    <t>PP</t>
  </si>
  <si>
    <t>VV</t>
  </si>
  <si>
    <t>kamenivo, nestmelené vrstvy 4,9*1,8 = 8,820 [A]</t>
  </si>
  <si>
    <t>Celkové množství = 8,820</t>
  </si>
  <si>
    <t>02</t>
  </si>
  <si>
    <t>Požadavky objednatele</t>
  </si>
  <si>
    <t>02710</t>
  </si>
  <si>
    <t>POMOC PRÁCE ZŘÍZ NEBO ZAJIŠŤ OBJÍŽĎKY A PŘÍSTUP CESTY</t>
  </si>
  <si>
    <t>KPL</t>
  </si>
  <si>
    <t>DIO 1 = 1,000 [A]</t>
  </si>
  <si>
    <t>1</t>
  </si>
  <si>
    <t>Zemní práce</t>
  </si>
  <si>
    <t>113328</t>
  </si>
  <si>
    <t>ODSTRANĚNÍ PODKLADŮ ZPEVNĚNÝCH PLOCH Z KAMENIVA NESTMEL, ODVOZ DO 20KM</t>
  </si>
  <si>
    <t>M3</t>
  </si>
  <si>
    <t>v tl. 340 mm 14*0,34 = 4,760 [A]</t>
  </si>
  <si>
    <t>113524</t>
  </si>
  <si>
    <t>ODSTRANĚNÍ CHODNÍKOVÝCH A SILNIČNÍCH OBRUBNÍKŮ BETONOVÝCH, ODVOZ DO 5KM</t>
  </si>
  <si>
    <t>M</t>
  </si>
  <si>
    <t>vybourané obrubníky budou uloženy v areálu kasáren k recyklaci 560 = 560,000 [A]</t>
  </si>
  <si>
    <t>Celkové množství = 560,000</t>
  </si>
  <si>
    <t>113724</t>
  </si>
  <si>
    <t>FRÉZOVÁNÍ ZPEVNĚNÝCH PLOCH ASFALTOVÝCH, ODVOZ DO 5KM</t>
  </si>
  <si>
    <t>v celé ploše v tl. 80 mm 4026*0,08 = 322,080 [A]</t>
  </si>
  <si>
    <t xml:space="preserve">materiál bude uložen v areálu kasáren k recyklaci </t>
  </si>
  <si>
    <t>Celkové množství = 322,080</t>
  </si>
  <si>
    <t>2</t>
  </si>
  <si>
    <t>sanace v tl. 40 mm 14*0,04 = 0,560 [A]</t>
  </si>
  <si>
    <t>jízdní pás v tl. 40 mm 805*0,04 = 32,200 [B]</t>
  </si>
  <si>
    <t>Celkové množství = 32,760</t>
  </si>
  <si>
    <t>18110</t>
  </si>
  <si>
    <t>ÚPRAVA PLÁNĚ SE ZHUTNĚNÍM V HORNINĚ TŘ. I</t>
  </si>
  <si>
    <t>M2</t>
  </si>
  <si>
    <t>sanace 14 = 14,000 [A]</t>
  </si>
  <si>
    <t>Celkové množství = 14,000</t>
  </si>
  <si>
    <t>5</t>
  </si>
  <si>
    <t>Komunikace</t>
  </si>
  <si>
    <t>56143G</t>
  </si>
  <si>
    <t xml:space="preserve">SMĚSI Z KAMENIVA STMELENÉ CEMENTEM  SC C 8/10 TL. DO 150MM</t>
  </si>
  <si>
    <t xml:space="preserve">SC C 8/10                                       sanace 14 = 14,000 [A]</t>
  </si>
  <si>
    <t>56334</t>
  </si>
  <si>
    <t>VOZOVKOVÉ VRSTVY ZE ŠTĚRKODRTI TL. DO 200MM</t>
  </si>
  <si>
    <t xml:space="preserve">ŠD 0-63                          sanace 14 = 14,000 [A]</t>
  </si>
  <si>
    <t>572213</t>
  </si>
  <si>
    <t>SPOJOVACÍ POSTŘIK Z EMULZE DO 0,5KG/M2</t>
  </si>
  <si>
    <t xml:space="preserve">Postřik spojovací PS-EK  0,50 kg/m2 po vyštěpení </t>
  </si>
  <si>
    <t>v celé ploše 4026 = 4026,000 [B]</t>
  </si>
  <si>
    <t>574A04</t>
  </si>
  <si>
    <t>ASFALTOVÝ BETON PRO OBRUSNÉ VRSTVY ACO 11+</t>
  </si>
  <si>
    <t>vyrovnávací vrstva, prům, tl. 40 mm 3207*0,04 = 128,280 [A]</t>
  </si>
  <si>
    <t>574A34</t>
  </si>
  <si>
    <t>ASFALTOVÝ BETON PRO OBRUSNÉ VRSTVY ACO 11+ TL. 40MM</t>
  </si>
  <si>
    <t>v celé ploše 4026 = 4026,000 [A]</t>
  </si>
  <si>
    <t>Celkové množství = 4026,000</t>
  </si>
  <si>
    <t>574E68</t>
  </si>
  <si>
    <t>ASFALTOVÝ BETON PRO PODKLADNÍ VRSTVY ACP 22+, 22S TL. 70MM</t>
  </si>
  <si>
    <t xml:space="preserve">ACP 22+ v tl. 70 mm </t>
  </si>
  <si>
    <t>jízdní pás, sanace 805+14 = 819,000 [B]</t>
  </si>
  <si>
    <t>8</t>
  </si>
  <si>
    <t>Potrubí</t>
  </si>
  <si>
    <t>89712</t>
  </si>
  <si>
    <t>VPUSŤ KANALIZAČNÍ ULIČNÍ KOMPLETNÍ Z BETONOVÝCH DÍLCŮ</t>
  </si>
  <si>
    <t>KUS</t>
  </si>
  <si>
    <t xml:space="preserve"> 7 = 7,000 [A]</t>
  </si>
  <si>
    <t>89911G</t>
  </si>
  <si>
    <t>R</t>
  </si>
  <si>
    <t>LITINOVÝ POKLOP D400</t>
  </si>
  <si>
    <t>Výměna polopů za samonivelační 8 = 8,000 [A]</t>
  </si>
  <si>
    <t>Celkové množství = 8,000</t>
  </si>
  <si>
    <t>89913</t>
  </si>
  <si>
    <t>KRYCÍ HRNCE SAMOSTATNÉ</t>
  </si>
  <si>
    <t>Výměna vodovodních a plynových za samonivelační 4+3 = 7,000 [A]</t>
  </si>
  <si>
    <t>Celkové množství = 7,000</t>
  </si>
  <si>
    <t>89921</t>
  </si>
  <si>
    <t>VÝŠKOVÁ ÚPRAVA POKLOPŮ</t>
  </si>
  <si>
    <t>Výšková úprava poklopů, výměna za samonivelační 8 = 8,000 [A]</t>
  </si>
  <si>
    <t>89923</t>
  </si>
  <si>
    <t>VÝŠKOVÁ ÚPRAVA KRYCÍCH HRNCŮ</t>
  </si>
  <si>
    <t>Výšková úprava vodovodních uzávěrů a výměna za samonivelační 4 = 4,000 [A]</t>
  </si>
  <si>
    <t>Výšková úprava plynových uyávěrů a výměna za samonivelační 3 = 3,000 [B]</t>
  </si>
  <si>
    <t>91</t>
  </si>
  <si>
    <t>Doplňující konstrukce a práce</t>
  </si>
  <si>
    <t>915111</t>
  </si>
  <si>
    <t>VODOROVNÉ DOPRAVNÍ ZNAČENÍ BARVOU HLADKÉ - DODÁVKA A POKLÁDKA</t>
  </si>
  <si>
    <t>V7a " Přechod pro chodce" (4*(9+6+6))/2 = 42,000 [A]</t>
  </si>
  <si>
    <t xml:space="preserve"> 6,5*2/2 = 6,500 [B]</t>
  </si>
  <si>
    <t>V10b " Kolmá stání" 117*4,5*0,125 = 65,813 [C]</t>
  </si>
  <si>
    <t xml:space="preserve"> 11*4,7*0,125 = 6,463 [D]</t>
  </si>
  <si>
    <t>Symbol 01 3*1 = 3,000 [E]</t>
  </si>
  <si>
    <t>V12b " Žluté zkřížené čáry v místech schodišť" 3*3 = 9,000 [F]</t>
  </si>
  <si>
    <t>V12c " Zákaz zastavení " 22*0,25 = 5,500 [G]</t>
  </si>
  <si>
    <t>V1a " Podélná čára souvislá " š. 0,125 m 13*0,125 = 1,625 [H]</t>
  </si>
  <si>
    <t>V10a " Stání podélné délky 2,0 m, š. 0,125 m 15*2*0,125 = 3,750 [I]</t>
  </si>
  <si>
    <t>V13 "Šikmé rovnoběžné čáry" 12 = 12,000 [J]</t>
  </si>
  <si>
    <t>Mezisoučet = 155,651 [L]</t>
  </si>
  <si>
    <t>provedeno 2x barvou 155,651*2 = 311,302 [K]</t>
  </si>
  <si>
    <t>Celkové množství = 311,302</t>
  </si>
  <si>
    <t>917224</t>
  </si>
  <si>
    <t>SILNIČNÍ A CHODNÍKOVÉ OBRUBY Z BETONOVÝCH OBRUBNÍKŮ ŠÍŘ 150MM</t>
  </si>
  <si>
    <t xml:space="preserve"> 560 = 560,000 [A]</t>
  </si>
  <si>
    <t>93</t>
  </si>
  <si>
    <t>Různé dokončovací konstrukce a práce inženýrských staveb</t>
  </si>
  <si>
    <t>931313</t>
  </si>
  <si>
    <t>TĚSNĚNÍ DILATAČ SPAR ASF ZÁLIVKOU PRŮŘ DO 300MM2</t>
  </si>
  <si>
    <t xml:space="preserve"> 22,5 = 22,500 [A]</t>
  </si>
  <si>
    <t>935842</t>
  </si>
  <si>
    <t>ŽLABY A RIGOLY DLÁŽDĚNÉ Z BETONOVÝCH DLAŽDIC DO BETONU TL 100MM</t>
  </si>
  <si>
    <t>přídlažba š. 250 mm 110*0,25 = 27,500 [A]</t>
  </si>
  <si>
    <t>96</t>
  </si>
  <si>
    <t>Bourání konstrukcí</t>
  </si>
  <si>
    <t>96687</t>
  </si>
  <si>
    <t>VYBOURÁNÍ ULIČNÍCH VPUSTÍ KOMPLETNÍCH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</si>
</sst>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7.3320312" bestFit="1" customWidth="1"/>
    <col min="2" max="2" width="126" customWidth="1"/>
    <col min="3" max="3" width="18.886719" customWidth="1"/>
    <col min="4" max="4" width="18.886719" customWidth="1"/>
    <col min="5" max="5" width="18.886719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SUM(C10)</f>
        <v>0</v>
      </c>
      <c r="D6" s="3"/>
      <c r="E6" s="3"/>
    </row>
    <row r="7">
      <c r="A7" s="3"/>
      <c r="B7" s="5" t="s">
        <v>5</v>
      </c>
      <c r="C7" s="6">
        <f>SUM(E10)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103'!I3</f>
        <v>0</v>
      </c>
      <c r="D10" s="9">
        <f>SUMIFS('SO 103'!O:O,'SO 103'!A:A,"P")</f>
        <v>0</v>
      </c>
      <c r="E10" s="9">
        <f>C10+D10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4" customWidth="1"/>
    <col min="3" max="3" width="9.441406" customWidth="1"/>
    <col min="4" max="4" width="12.5546875" customWidth="1"/>
    <col min="5" max="5" width="63" customWidth="1"/>
    <col min="6" max="6" width="12.5546875" customWidth="1"/>
    <col min="7" max="7" width="15.777344" customWidth="1"/>
    <col min="8" max="8" width="15.777344" customWidth="1"/>
    <col min="9" max="9" width="15.777344" customWidth="1"/>
    <col min="10" max="10" width="14.777344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13</v>
      </c>
      <c r="F2" s="15"/>
      <c r="G2" s="15"/>
      <c r="H2" s="15"/>
      <c r="I2" s="15"/>
      <c r="J2" s="17"/>
    </row>
    <row r="3" ht="27.6">
      <c r="A3" s="3" t="s">
        <v>14</v>
      </c>
      <c r="B3" s="18" t="s">
        <v>15</v>
      </c>
      <c r="C3" s="19" t="s">
        <v>16</v>
      </c>
      <c r="D3" s="20"/>
      <c r="E3" s="21" t="s">
        <v>17</v>
      </c>
      <c r="F3" s="15"/>
      <c r="G3" s="15"/>
      <c r="H3" s="22" t="s">
        <v>11</v>
      </c>
      <c r="I3" s="23">
        <f>SUMIFS(I8:I113,A8:A113,"SD")</f>
        <v>0</v>
      </c>
      <c r="J3" s="17"/>
      <c r="O3">
        <v>0</v>
      </c>
      <c r="P3">
        <v>2</v>
      </c>
    </row>
    <row r="4">
      <c r="A4" s="3" t="s">
        <v>18</v>
      </c>
      <c r="B4" s="18" t="s">
        <v>19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20</v>
      </c>
      <c r="B5" s="25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/>
      <c r="J5" s="26" t="s">
        <v>28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29</v>
      </c>
      <c r="I6" s="7" t="s">
        <v>30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31</v>
      </c>
      <c r="B8" s="30"/>
      <c r="C8" s="31" t="s">
        <v>32</v>
      </c>
      <c r="D8" s="32"/>
      <c r="E8" s="29" t="s">
        <v>33</v>
      </c>
      <c r="F8" s="32"/>
      <c r="G8" s="32"/>
      <c r="H8" s="32"/>
      <c r="I8" s="33">
        <f>SUMIFS(I9:I12,A9:A12,"P")</f>
        <v>0</v>
      </c>
      <c r="J8" s="34"/>
    </row>
    <row r="9">
      <c r="A9" s="35" t="s">
        <v>34</v>
      </c>
      <c r="B9" s="35">
        <v>1</v>
      </c>
      <c r="C9" s="36" t="s">
        <v>35</v>
      </c>
      <c r="D9" s="35" t="s">
        <v>36</v>
      </c>
      <c r="E9" s="37" t="s">
        <v>37</v>
      </c>
      <c r="F9" s="38" t="s">
        <v>38</v>
      </c>
      <c r="G9" s="39">
        <v>8.8200000000000003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39</v>
      </c>
      <c r="B10" s="42"/>
      <c r="C10" s="43"/>
      <c r="D10" s="43"/>
      <c r="E10" s="44" t="s">
        <v>36</v>
      </c>
      <c r="F10" s="43"/>
      <c r="G10" s="43"/>
      <c r="H10" s="43"/>
      <c r="I10" s="43"/>
      <c r="J10" s="45"/>
    </row>
    <row r="11">
      <c r="A11" s="35" t="s">
        <v>40</v>
      </c>
      <c r="B11" s="42"/>
      <c r="C11" s="43"/>
      <c r="D11" s="43"/>
      <c r="E11" s="46" t="s">
        <v>41</v>
      </c>
      <c r="F11" s="43"/>
      <c r="G11" s="43"/>
      <c r="H11" s="43"/>
      <c r="I11" s="43"/>
      <c r="J11" s="45"/>
    </row>
    <row r="12">
      <c r="A12" s="35" t="s">
        <v>40</v>
      </c>
      <c r="B12" s="42"/>
      <c r="C12" s="43"/>
      <c r="D12" s="43"/>
      <c r="E12" s="46" t="s">
        <v>42</v>
      </c>
      <c r="F12" s="43"/>
      <c r="G12" s="43"/>
      <c r="H12" s="43"/>
      <c r="I12" s="43"/>
      <c r="J12" s="45"/>
    </row>
    <row r="13">
      <c r="A13" s="29" t="s">
        <v>31</v>
      </c>
      <c r="B13" s="30"/>
      <c r="C13" s="31" t="s">
        <v>43</v>
      </c>
      <c r="D13" s="32"/>
      <c r="E13" s="29" t="s">
        <v>44</v>
      </c>
      <c r="F13" s="32"/>
      <c r="G13" s="32"/>
      <c r="H13" s="32"/>
      <c r="I13" s="33">
        <f>SUMIFS(I14:I16,A14:A16,"P")</f>
        <v>0</v>
      </c>
      <c r="J13" s="34"/>
    </row>
    <row r="14">
      <c r="A14" s="35" t="s">
        <v>34</v>
      </c>
      <c r="B14" s="35">
        <v>2</v>
      </c>
      <c r="C14" s="36" t="s">
        <v>45</v>
      </c>
      <c r="D14" s="35" t="s">
        <v>36</v>
      </c>
      <c r="E14" s="37" t="s">
        <v>46</v>
      </c>
      <c r="F14" s="38" t="s">
        <v>47</v>
      </c>
      <c r="G14" s="39">
        <v>1</v>
      </c>
      <c r="H14" s="40">
        <v>0</v>
      </c>
      <c r="I14" s="40">
        <f>ROUND(G14*H14,P4)</f>
        <v>0</v>
      </c>
      <c r="J14" s="35"/>
      <c r="O14" s="41">
        <f>I14*0.21</f>
        <v>0</v>
      </c>
      <c r="P14">
        <v>3</v>
      </c>
    </row>
    <row r="15">
      <c r="A15" s="35" t="s">
        <v>39</v>
      </c>
      <c r="B15" s="42"/>
      <c r="C15" s="43"/>
      <c r="D15" s="43"/>
      <c r="E15" s="44" t="s">
        <v>36</v>
      </c>
      <c r="F15" s="43"/>
      <c r="G15" s="43"/>
      <c r="H15" s="43"/>
      <c r="I15" s="43"/>
      <c r="J15" s="45"/>
    </row>
    <row r="16">
      <c r="A16" s="35" t="s">
        <v>40</v>
      </c>
      <c r="B16" s="42"/>
      <c r="C16" s="43"/>
      <c r="D16" s="43"/>
      <c r="E16" s="46" t="s">
        <v>48</v>
      </c>
      <c r="F16" s="43"/>
      <c r="G16" s="43"/>
      <c r="H16" s="43"/>
      <c r="I16" s="43"/>
      <c r="J16" s="45"/>
    </row>
    <row r="17">
      <c r="A17" s="29" t="s">
        <v>31</v>
      </c>
      <c r="B17" s="30"/>
      <c r="C17" s="31" t="s">
        <v>49</v>
      </c>
      <c r="D17" s="32"/>
      <c r="E17" s="29" t="s">
        <v>50</v>
      </c>
      <c r="F17" s="32"/>
      <c r="G17" s="32"/>
      <c r="H17" s="32"/>
      <c r="I17" s="33">
        <f>SUMIFS(I18:I39,A18:A39,"P")</f>
        <v>0</v>
      </c>
      <c r="J17" s="34"/>
    </row>
    <row r="18" ht="28.8">
      <c r="A18" s="35" t="s">
        <v>34</v>
      </c>
      <c r="B18" s="35">
        <v>3</v>
      </c>
      <c r="C18" s="36" t="s">
        <v>51</v>
      </c>
      <c r="D18" s="35" t="s">
        <v>36</v>
      </c>
      <c r="E18" s="37" t="s">
        <v>52</v>
      </c>
      <c r="F18" s="38" t="s">
        <v>53</v>
      </c>
      <c r="G18" s="39">
        <v>4.7599999999999998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>
      <c r="A19" s="35" t="s">
        <v>39</v>
      </c>
      <c r="B19" s="42"/>
      <c r="C19" s="43"/>
      <c r="D19" s="43"/>
      <c r="E19" s="44" t="s">
        <v>36</v>
      </c>
      <c r="F19" s="43"/>
      <c r="G19" s="43"/>
      <c r="H19" s="43"/>
      <c r="I19" s="43"/>
      <c r="J19" s="45"/>
    </row>
    <row r="20">
      <c r="A20" s="35" t="s">
        <v>40</v>
      </c>
      <c r="B20" s="42"/>
      <c r="C20" s="43"/>
      <c r="D20" s="43"/>
      <c r="E20" s="46" t="s">
        <v>54</v>
      </c>
      <c r="F20" s="43"/>
      <c r="G20" s="43"/>
      <c r="H20" s="43"/>
      <c r="I20" s="43"/>
      <c r="J20" s="45"/>
    </row>
    <row r="21" ht="28.8">
      <c r="A21" s="35" t="s">
        <v>34</v>
      </c>
      <c r="B21" s="35">
        <v>4</v>
      </c>
      <c r="C21" s="36" t="s">
        <v>55</v>
      </c>
      <c r="D21" s="35" t="s">
        <v>36</v>
      </c>
      <c r="E21" s="37" t="s">
        <v>56</v>
      </c>
      <c r="F21" s="38" t="s">
        <v>57</v>
      </c>
      <c r="G21" s="39">
        <v>560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39</v>
      </c>
      <c r="B22" s="42"/>
      <c r="C22" s="43"/>
      <c r="D22" s="43"/>
      <c r="E22" s="44" t="s">
        <v>36</v>
      </c>
      <c r="F22" s="43"/>
      <c r="G22" s="43"/>
      <c r="H22" s="43"/>
      <c r="I22" s="43"/>
      <c r="J22" s="45"/>
    </row>
    <row r="23" ht="28.8">
      <c r="A23" s="35" t="s">
        <v>40</v>
      </c>
      <c r="B23" s="42"/>
      <c r="C23" s="43"/>
      <c r="D23" s="43"/>
      <c r="E23" s="46" t="s">
        <v>58</v>
      </c>
      <c r="F23" s="43"/>
      <c r="G23" s="43"/>
      <c r="H23" s="43"/>
      <c r="I23" s="43"/>
      <c r="J23" s="45"/>
    </row>
    <row r="24">
      <c r="A24" s="35" t="s">
        <v>40</v>
      </c>
      <c r="B24" s="42"/>
      <c r="C24" s="43"/>
      <c r="D24" s="43"/>
      <c r="E24" s="46" t="s">
        <v>59</v>
      </c>
      <c r="F24" s="43"/>
      <c r="G24" s="43"/>
      <c r="H24" s="43"/>
      <c r="I24" s="43"/>
      <c r="J24" s="45"/>
    </row>
    <row r="25">
      <c r="A25" s="35" t="s">
        <v>34</v>
      </c>
      <c r="B25" s="35">
        <v>5</v>
      </c>
      <c r="C25" s="36" t="s">
        <v>60</v>
      </c>
      <c r="D25" s="35" t="s">
        <v>49</v>
      </c>
      <c r="E25" s="37" t="s">
        <v>61</v>
      </c>
      <c r="F25" s="38" t="s">
        <v>53</v>
      </c>
      <c r="G25" s="39">
        <v>322.07999999999998</v>
      </c>
      <c r="H25" s="40">
        <v>0</v>
      </c>
      <c r="I25" s="40">
        <f>ROUND(G25*H25,P4)</f>
        <v>0</v>
      </c>
      <c r="J25" s="35"/>
      <c r="O25" s="41">
        <f>I25*0.21</f>
        <v>0</v>
      </c>
      <c r="P25">
        <v>3</v>
      </c>
    </row>
    <row r="26">
      <c r="A26" s="35" t="s">
        <v>39</v>
      </c>
      <c r="B26" s="42"/>
      <c r="C26" s="43"/>
      <c r="D26" s="43"/>
      <c r="E26" s="44" t="s">
        <v>36</v>
      </c>
      <c r="F26" s="43"/>
      <c r="G26" s="43"/>
      <c r="H26" s="43"/>
      <c r="I26" s="43"/>
      <c r="J26" s="45"/>
    </row>
    <row r="27">
      <c r="A27" s="35" t="s">
        <v>40</v>
      </c>
      <c r="B27" s="42"/>
      <c r="C27" s="43"/>
      <c r="D27" s="43"/>
      <c r="E27" s="46" t="s">
        <v>62</v>
      </c>
      <c r="F27" s="43"/>
      <c r="G27" s="43"/>
      <c r="H27" s="43"/>
      <c r="I27" s="43"/>
      <c r="J27" s="45"/>
    </row>
    <row r="28">
      <c r="A28" s="35" t="s">
        <v>40</v>
      </c>
      <c r="B28" s="42"/>
      <c r="C28" s="43"/>
      <c r="D28" s="43"/>
      <c r="E28" s="46" t="s">
        <v>63</v>
      </c>
      <c r="F28" s="43"/>
      <c r="G28" s="43"/>
      <c r="H28" s="43"/>
      <c r="I28" s="43"/>
      <c r="J28" s="45"/>
    </row>
    <row r="29">
      <c r="A29" s="35" t="s">
        <v>40</v>
      </c>
      <c r="B29" s="42"/>
      <c r="C29" s="43"/>
      <c r="D29" s="43"/>
      <c r="E29" s="46" t="s">
        <v>64</v>
      </c>
      <c r="F29" s="43"/>
      <c r="G29" s="43"/>
      <c r="H29" s="43"/>
      <c r="I29" s="43"/>
      <c r="J29" s="45"/>
    </row>
    <row r="30">
      <c r="A30" s="35" t="s">
        <v>34</v>
      </c>
      <c r="B30" s="35">
        <v>6</v>
      </c>
      <c r="C30" s="36" t="s">
        <v>60</v>
      </c>
      <c r="D30" s="35" t="s">
        <v>65</v>
      </c>
      <c r="E30" s="37" t="s">
        <v>61</v>
      </c>
      <c r="F30" s="38" t="s">
        <v>53</v>
      </c>
      <c r="G30" s="39">
        <v>32.759999999999998</v>
      </c>
      <c r="H30" s="40">
        <v>0</v>
      </c>
      <c r="I30" s="40">
        <f>ROUND(G30*H30,P4)</f>
        <v>0</v>
      </c>
      <c r="J30" s="35"/>
      <c r="O30" s="41">
        <f>I30*0.21</f>
        <v>0</v>
      </c>
      <c r="P30">
        <v>3</v>
      </c>
    </row>
    <row r="31">
      <c r="A31" s="35" t="s">
        <v>39</v>
      </c>
      <c r="B31" s="42"/>
      <c r="C31" s="43"/>
      <c r="D31" s="43"/>
      <c r="E31" s="44" t="s">
        <v>36</v>
      </c>
      <c r="F31" s="43"/>
      <c r="G31" s="43"/>
      <c r="H31" s="43"/>
      <c r="I31" s="43"/>
      <c r="J31" s="45"/>
    </row>
    <row r="32">
      <c r="A32" s="35" t="s">
        <v>40</v>
      </c>
      <c r="B32" s="42"/>
      <c r="C32" s="43"/>
      <c r="D32" s="43"/>
      <c r="E32" s="46" t="s">
        <v>66</v>
      </c>
      <c r="F32" s="43"/>
      <c r="G32" s="43"/>
      <c r="H32" s="43"/>
      <c r="I32" s="43"/>
      <c r="J32" s="45"/>
    </row>
    <row r="33">
      <c r="A33" s="35" t="s">
        <v>40</v>
      </c>
      <c r="B33" s="42"/>
      <c r="C33" s="43"/>
      <c r="D33" s="43"/>
      <c r="E33" s="46" t="s">
        <v>67</v>
      </c>
      <c r="F33" s="43"/>
      <c r="G33" s="43"/>
      <c r="H33" s="43"/>
      <c r="I33" s="43"/>
      <c r="J33" s="45"/>
    </row>
    <row r="34">
      <c r="A34" s="35" t="s">
        <v>40</v>
      </c>
      <c r="B34" s="42"/>
      <c r="C34" s="43"/>
      <c r="D34" s="43"/>
      <c r="E34" s="46" t="s">
        <v>63</v>
      </c>
      <c r="F34" s="43"/>
      <c r="G34" s="43"/>
      <c r="H34" s="43"/>
      <c r="I34" s="43"/>
      <c r="J34" s="45"/>
    </row>
    <row r="35">
      <c r="A35" s="35" t="s">
        <v>40</v>
      </c>
      <c r="B35" s="42"/>
      <c r="C35" s="43"/>
      <c r="D35" s="43"/>
      <c r="E35" s="46" t="s">
        <v>68</v>
      </c>
      <c r="F35" s="43"/>
      <c r="G35" s="43"/>
      <c r="H35" s="43"/>
      <c r="I35" s="43"/>
      <c r="J35" s="45"/>
    </row>
    <row r="36">
      <c r="A36" s="35" t="s">
        <v>34</v>
      </c>
      <c r="B36" s="35">
        <v>7</v>
      </c>
      <c r="C36" s="36" t="s">
        <v>69</v>
      </c>
      <c r="D36" s="35" t="s">
        <v>36</v>
      </c>
      <c r="E36" s="37" t="s">
        <v>70</v>
      </c>
      <c r="F36" s="38" t="s">
        <v>71</v>
      </c>
      <c r="G36" s="39">
        <v>14</v>
      </c>
      <c r="H36" s="40">
        <v>0</v>
      </c>
      <c r="I36" s="40">
        <f>ROUND(G36*H36,P4)</f>
        <v>0</v>
      </c>
      <c r="J36" s="35"/>
      <c r="O36" s="41">
        <f>I36*0.21</f>
        <v>0</v>
      </c>
      <c r="P36">
        <v>3</v>
      </c>
    </row>
    <row r="37">
      <c r="A37" s="35" t="s">
        <v>39</v>
      </c>
      <c r="B37" s="42"/>
      <c r="C37" s="43"/>
      <c r="D37" s="43"/>
      <c r="E37" s="44" t="s">
        <v>36</v>
      </c>
      <c r="F37" s="43"/>
      <c r="G37" s="43"/>
      <c r="H37" s="43"/>
      <c r="I37" s="43"/>
      <c r="J37" s="45"/>
    </row>
    <row r="38">
      <c r="A38" s="35" t="s">
        <v>40</v>
      </c>
      <c r="B38" s="42"/>
      <c r="C38" s="43"/>
      <c r="D38" s="43"/>
      <c r="E38" s="46" t="s">
        <v>72</v>
      </c>
      <c r="F38" s="43"/>
      <c r="G38" s="43"/>
      <c r="H38" s="43"/>
      <c r="I38" s="43"/>
      <c r="J38" s="45"/>
    </row>
    <row r="39">
      <c r="A39" s="35" t="s">
        <v>40</v>
      </c>
      <c r="B39" s="42"/>
      <c r="C39" s="43"/>
      <c r="D39" s="43"/>
      <c r="E39" s="46" t="s">
        <v>73</v>
      </c>
      <c r="F39" s="43"/>
      <c r="G39" s="43"/>
      <c r="H39" s="43"/>
      <c r="I39" s="43"/>
      <c r="J39" s="45"/>
    </row>
    <row r="40">
      <c r="A40" s="29" t="s">
        <v>31</v>
      </c>
      <c r="B40" s="30"/>
      <c r="C40" s="31" t="s">
        <v>74</v>
      </c>
      <c r="D40" s="32"/>
      <c r="E40" s="29" t="s">
        <v>75</v>
      </c>
      <c r="F40" s="32"/>
      <c r="G40" s="32"/>
      <c r="H40" s="32"/>
      <c r="I40" s="33">
        <f>SUMIFS(I41:I62,A41:A62,"P")</f>
        <v>0</v>
      </c>
      <c r="J40" s="34"/>
    </row>
    <row r="41">
      <c r="A41" s="35" t="s">
        <v>34</v>
      </c>
      <c r="B41" s="35">
        <v>8</v>
      </c>
      <c r="C41" s="36" t="s">
        <v>76</v>
      </c>
      <c r="D41" s="35" t="s">
        <v>36</v>
      </c>
      <c r="E41" s="37" t="s">
        <v>77</v>
      </c>
      <c r="F41" s="38" t="s">
        <v>71</v>
      </c>
      <c r="G41" s="39">
        <v>14</v>
      </c>
      <c r="H41" s="40">
        <v>0</v>
      </c>
      <c r="I41" s="40">
        <f>ROUND(G41*H41,P4)</f>
        <v>0</v>
      </c>
      <c r="J41" s="35"/>
      <c r="O41" s="41">
        <f>I41*0.21</f>
        <v>0</v>
      </c>
      <c r="P41">
        <v>3</v>
      </c>
    </row>
    <row r="42">
      <c r="A42" s="35" t="s">
        <v>39</v>
      </c>
      <c r="B42" s="42"/>
      <c r="C42" s="43"/>
      <c r="D42" s="43"/>
      <c r="E42" s="44" t="s">
        <v>36</v>
      </c>
      <c r="F42" s="43"/>
      <c r="G42" s="43"/>
      <c r="H42" s="43"/>
      <c r="I42" s="43"/>
      <c r="J42" s="45"/>
    </row>
    <row r="43">
      <c r="A43" s="35" t="s">
        <v>40</v>
      </c>
      <c r="B43" s="42"/>
      <c r="C43" s="43"/>
      <c r="D43" s="43"/>
      <c r="E43" s="46" t="s">
        <v>78</v>
      </c>
      <c r="F43" s="43"/>
      <c r="G43" s="43"/>
      <c r="H43" s="43"/>
      <c r="I43" s="43"/>
      <c r="J43" s="45"/>
    </row>
    <row r="44">
      <c r="A44" s="35" t="s">
        <v>34</v>
      </c>
      <c r="B44" s="35">
        <v>9</v>
      </c>
      <c r="C44" s="36" t="s">
        <v>79</v>
      </c>
      <c r="D44" s="35" t="s">
        <v>36</v>
      </c>
      <c r="E44" s="37" t="s">
        <v>80</v>
      </c>
      <c r="F44" s="38" t="s">
        <v>71</v>
      </c>
      <c r="G44" s="39">
        <v>14</v>
      </c>
      <c r="H44" s="40">
        <v>0</v>
      </c>
      <c r="I44" s="40">
        <f>ROUND(G44*H44,P4)</f>
        <v>0</v>
      </c>
      <c r="J44" s="35"/>
      <c r="O44" s="41">
        <f>I44*0.21</f>
        <v>0</v>
      </c>
      <c r="P44">
        <v>3</v>
      </c>
    </row>
    <row r="45">
      <c r="A45" s="35" t="s">
        <v>39</v>
      </c>
      <c r="B45" s="42"/>
      <c r="C45" s="43"/>
      <c r="D45" s="43"/>
      <c r="E45" s="44" t="s">
        <v>36</v>
      </c>
      <c r="F45" s="43"/>
      <c r="G45" s="43"/>
      <c r="H45" s="43"/>
      <c r="I45" s="43"/>
      <c r="J45" s="45"/>
    </row>
    <row r="46">
      <c r="A46" s="35" t="s">
        <v>40</v>
      </c>
      <c r="B46" s="42"/>
      <c r="C46" s="43"/>
      <c r="D46" s="43"/>
      <c r="E46" s="46" t="s">
        <v>81</v>
      </c>
      <c r="F46" s="43"/>
      <c r="G46" s="43"/>
      <c r="H46" s="43"/>
      <c r="I46" s="43"/>
      <c r="J46" s="45"/>
    </row>
    <row r="47">
      <c r="A47" s="35" t="s">
        <v>40</v>
      </c>
      <c r="B47" s="42"/>
      <c r="C47" s="43"/>
      <c r="D47" s="43"/>
      <c r="E47" s="46" t="s">
        <v>73</v>
      </c>
      <c r="F47" s="43"/>
      <c r="G47" s="43"/>
      <c r="H47" s="43"/>
      <c r="I47" s="43"/>
      <c r="J47" s="45"/>
    </row>
    <row r="48">
      <c r="A48" s="35" t="s">
        <v>34</v>
      </c>
      <c r="B48" s="35">
        <v>10</v>
      </c>
      <c r="C48" s="36" t="s">
        <v>82</v>
      </c>
      <c r="D48" s="35" t="s">
        <v>36</v>
      </c>
      <c r="E48" s="37" t="s">
        <v>83</v>
      </c>
      <c r="F48" s="38" t="s">
        <v>71</v>
      </c>
      <c r="G48" s="39">
        <v>4026</v>
      </c>
      <c r="H48" s="40">
        <v>0</v>
      </c>
      <c r="I48" s="40">
        <f>ROUND(G48*H48,P4)</f>
        <v>0</v>
      </c>
      <c r="J48" s="35"/>
      <c r="O48" s="41">
        <f>I48*0.21</f>
        <v>0</v>
      </c>
      <c r="P48">
        <v>3</v>
      </c>
    </row>
    <row r="49">
      <c r="A49" s="35" t="s">
        <v>39</v>
      </c>
      <c r="B49" s="42"/>
      <c r="C49" s="43"/>
      <c r="D49" s="43"/>
      <c r="E49" s="44" t="s">
        <v>36</v>
      </c>
      <c r="F49" s="43"/>
      <c r="G49" s="43"/>
      <c r="H49" s="43"/>
      <c r="I49" s="43"/>
      <c r="J49" s="45"/>
    </row>
    <row r="50">
      <c r="A50" s="35" t="s">
        <v>40</v>
      </c>
      <c r="B50" s="42"/>
      <c r="C50" s="43"/>
      <c r="D50" s="43"/>
      <c r="E50" s="46" t="s">
        <v>84</v>
      </c>
      <c r="F50" s="43"/>
      <c r="G50" s="43"/>
      <c r="H50" s="43"/>
      <c r="I50" s="43"/>
      <c r="J50" s="45"/>
    </row>
    <row r="51">
      <c r="A51" s="35" t="s">
        <v>40</v>
      </c>
      <c r="B51" s="42"/>
      <c r="C51" s="43"/>
      <c r="D51" s="43"/>
      <c r="E51" s="46" t="s">
        <v>85</v>
      </c>
      <c r="F51" s="43"/>
      <c r="G51" s="43"/>
      <c r="H51" s="43"/>
      <c r="I51" s="43"/>
      <c r="J51" s="45"/>
    </row>
    <row r="52">
      <c r="A52" s="35" t="s">
        <v>34</v>
      </c>
      <c r="B52" s="35">
        <v>11</v>
      </c>
      <c r="C52" s="36" t="s">
        <v>86</v>
      </c>
      <c r="D52" s="35" t="s">
        <v>36</v>
      </c>
      <c r="E52" s="37" t="s">
        <v>87</v>
      </c>
      <c r="F52" s="38" t="s">
        <v>53</v>
      </c>
      <c r="G52" s="39">
        <v>128.28</v>
      </c>
      <c r="H52" s="40">
        <v>0</v>
      </c>
      <c r="I52" s="40">
        <f>ROUND(G52*H52,P4)</f>
        <v>0</v>
      </c>
      <c r="J52" s="35"/>
      <c r="O52" s="41">
        <f>I52*0.21</f>
        <v>0</v>
      </c>
      <c r="P52">
        <v>3</v>
      </c>
    </row>
    <row r="53">
      <c r="A53" s="35" t="s">
        <v>39</v>
      </c>
      <c r="B53" s="42"/>
      <c r="C53" s="43"/>
      <c r="D53" s="43"/>
      <c r="E53" s="44" t="s">
        <v>36</v>
      </c>
      <c r="F53" s="43"/>
      <c r="G53" s="43"/>
      <c r="H53" s="43"/>
      <c r="I53" s="43"/>
      <c r="J53" s="45"/>
    </row>
    <row r="54">
      <c r="A54" s="35" t="s">
        <v>40</v>
      </c>
      <c r="B54" s="42"/>
      <c r="C54" s="43"/>
      <c r="D54" s="43"/>
      <c r="E54" s="46" t="s">
        <v>88</v>
      </c>
      <c r="F54" s="43"/>
      <c r="G54" s="43"/>
      <c r="H54" s="43"/>
      <c r="I54" s="43"/>
      <c r="J54" s="45"/>
    </row>
    <row r="55">
      <c r="A55" s="35" t="s">
        <v>34</v>
      </c>
      <c r="B55" s="35">
        <v>12</v>
      </c>
      <c r="C55" s="36" t="s">
        <v>89</v>
      </c>
      <c r="D55" s="35" t="s">
        <v>36</v>
      </c>
      <c r="E55" s="37" t="s">
        <v>90</v>
      </c>
      <c r="F55" s="38" t="s">
        <v>71</v>
      </c>
      <c r="G55" s="39">
        <v>4026</v>
      </c>
      <c r="H55" s="40">
        <v>0</v>
      </c>
      <c r="I55" s="40">
        <f>ROUND(G55*H55,P4)</f>
        <v>0</v>
      </c>
      <c r="J55" s="35"/>
      <c r="O55" s="41">
        <f>I55*0.21</f>
        <v>0</v>
      </c>
      <c r="P55">
        <v>3</v>
      </c>
    </row>
    <row r="56">
      <c r="A56" s="35" t="s">
        <v>39</v>
      </c>
      <c r="B56" s="42"/>
      <c r="C56" s="43"/>
      <c r="D56" s="43"/>
      <c r="E56" s="44" t="s">
        <v>36</v>
      </c>
      <c r="F56" s="43"/>
      <c r="G56" s="43"/>
      <c r="H56" s="43"/>
      <c r="I56" s="43"/>
      <c r="J56" s="45"/>
    </row>
    <row r="57">
      <c r="A57" s="35" t="s">
        <v>40</v>
      </c>
      <c r="B57" s="42"/>
      <c r="C57" s="43"/>
      <c r="D57" s="43"/>
      <c r="E57" s="46" t="s">
        <v>91</v>
      </c>
      <c r="F57" s="43"/>
      <c r="G57" s="43"/>
      <c r="H57" s="43"/>
      <c r="I57" s="43"/>
      <c r="J57" s="45"/>
    </row>
    <row r="58">
      <c r="A58" s="35" t="s">
        <v>40</v>
      </c>
      <c r="B58" s="42"/>
      <c r="C58" s="43"/>
      <c r="D58" s="43"/>
      <c r="E58" s="46" t="s">
        <v>92</v>
      </c>
      <c r="F58" s="43"/>
      <c r="G58" s="43"/>
      <c r="H58" s="43"/>
      <c r="I58" s="43"/>
      <c r="J58" s="45"/>
    </row>
    <row r="59">
      <c r="A59" s="35" t="s">
        <v>34</v>
      </c>
      <c r="B59" s="35">
        <v>13</v>
      </c>
      <c r="C59" s="36" t="s">
        <v>93</v>
      </c>
      <c r="D59" s="35" t="s">
        <v>36</v>
      </c>
      <c r="E59" s="37" t="s">
        <v>94</v>
      </c>
      <c r="F59" s="38" t="s">
        <v>71</v>
      </c>
      <c r="G59" s="39">
        <v>819</v>
      </c>
      <c r="H59" s="40">
        <v>0</v>
      </c>
      <c r="I59" s="40">
        <f>ROUND(G59*H59,P4)</f>
        <v>0</v>
      </c>
      <c r="J59" s="35"/>
      <c r="O59" s="41">
        <f>I59*0.21</f>
        <v>0</v>
      </c>
      <c r="P59">
        <v>3</v>
      </c>
    </row>
    <row r="60">
      <c r="A60" s="35" t="s">
        <v>39</v>
      </c>
      <c r="B60" s="42"/>
      <c r="C60" s="43"/>
      <c r="D60" s="43"/>
      <c r="E60" s="44" t="s">
        <v>36</v>
      </c>
      <c r="F60" s="43"/>
      <c r="G60" s="43"/>
      <c r="H60" s="43"/>
      <c r="I60" s="43"/>
      <c r="J60" s="45"/>
    </row>
    <row r="61">
      <c r="A61" s="35" t="s">
        <v>40</v>
      </c>
      <c r="B61" s="42"/>
      <c r="C61" s="43"/>
      <c r="D61" s="43"/>
      <c r="E61" s="46" t="s">
        <v>95</v>
      </c>
      <c r="F61" s="43"/>
      <c r="G61" s="43"/>
      <c r="H61" s="43"/>
      <c r="I61" s="43"/>
      <c r="J61" s="45"/>
    </row>
    <row r="62">
      <c r="A62" s="35" t="s">
        <v>40</v>
      </c>
      <c r="B62" s="42"/>
      <c r="C62" s="43"/>
      <c r="D62" s="43"/>
      <c r="E62" s="46" t="s">
        <v>96</v>
      </c>
      <c r="F62" s="43"/>
      <c r="G62" s="43"/>
      <c r="H62" s="43"/>
      <c r="I62" s="43"/>
      <c r="J62" s="45"/>
    </row>
    <row r="63">
      <c r="A63" s="29" t="s">
        <v>31</v>
      </c>
      <c r="B63" s="30"/>
      <c r="C63" s="31" t="s">
        <v>97</v>
      </c>
      <c r="D63" s="32"/>
      <c r="E63" s="29" t="s">
        <v>98</v>
      </c>
      <c r="F63" s="32"/>
      <c r="G63" s="32"/>
      <c r="H63" s="32"/>
      <c r="I63" s="33">
        <f>SUMIFS(I64:I83,A64:A83,"P")</f>
        <v>0</v>
      </c>
      <c r="J63" s="34"/>
    </row>
    <row r="64">
      <c r="A64" s="35" t="s">
        <v>34</v>
      </c>
      <c r="B64" s="35">
        <v>14</v>
      </c>
      <c r="C64" s="36" t="s">
        <v>99</v>
      </c>
      <c r="D64" s="35" t="s">
        <v>36</v>
      </c>
      <c r="E64" s="37" t="s">
        <v>100</v>
      </c>
      <c r="F64" s="38" t="s">
        <v>101</v>
      </c>
      <c r="G64" s="39">
        <v>7</v>
      </c>
      <c r="H64" s="40">
        <v>0</v>
      </c>
      <c r="I64" s="40">
        <f>ROUND(G64*H64,P4)</f>
        <v>0</v>
      </c>
      <c r="J64" s="35"/>
      <c r="O64" s="41">
        <f>I64*0.21</f>
        <v>0</v>
      </c>
      <c r="P64">
        <v>3</v>
      </c>
    </row>
    <row r="65">
      <c r="A65" s="35" t="s">
        <v>39</v>
      </c>
      <c r="B65" s="42"/>
      <c r="C65" s="43"/>
      <c r="D65" s="43"/>
      <c r="E65" s="44" t="s">
        <v>36</v>
      </c>
      <c r="F65" s="43"/>
      <c r="G65" s="43"/>
      <c r="H65" s="43"/>
      <c r="I65" s="43"/>
      <c r="J65" s="45"/>
    </row>
    <row r="66">
      <c r="A66" s="35" t="s">
        <v>40</v>
      </c>
      <c r="B66" s="42"/>
      <c r="C66" s="43"/>
      <c r="D66" s="43"/>
      <c r="E66" s="46" t="s">
        <v>102</v>
      </c>
      <c r="F66" s="43"/>
      <c r="G66" s="43"/>
      <c r="H66" s="43"/>
      <c r="I66" s="43"/>
      <c r="J66" s="45"/>
    </row>
    <row r="67">
      <c r="A67" s="35" t="s">
        <v>34</v>
      </c>
      <c r="B67" s="35">
        <v>15</v>
      </c>
      <c r="C67" s="36" t="s">
        <v>103</v>
      </c>
      <c r="D67" s="35" t="s">
        <v>104</v>
      </c>
      <c r="E67" s="37" t="s">
        <v>105</v>
      </c>
      <c r="F67" s="38" t="s">
        <v>101</v>
      </c>
      <c r="G67" s="39">
        <v>8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>
      <c r="A68" s="35" t="s">
        <v>39</v>
      </c>
      <c r="B68" s="42"/>
      <c r="C68" s="43"/>
      <c r="D68" s="43"/>
      <c r="E68" s="44" t="s">
        <v>36</v>
      </c>
      <c r="F68" s="43"/>
      <c r="G68" s="43"/>
      <c r="H68" s="43"/>
      <c r="I68" s="43"/>
      <c r="J68" s="45"/>
    </row>
    <row r="69">
      <c r="A69" s="35" t="s">
        <v>40</v>
      </c>
      <c r="B69" s="42"/>
      <c r="C69" s="43"/>
      <c r="D69" s="43"/>
      <c r="E69" s="46" t="s">
        <v>106</v>
      </c>
      <c r="F69" s="43"/>
      <c r="G69" s="43"/>
      <c r="H69" s="43"/>
      <c r="I69" s="43"/>
      <c r="J69" s="45"/>
    </row>
    <row r="70">
      <c r="A70" s="35" t="s">
        <v>40</v>
      </c>
      <c r="B70" s="42"/>
      <c r="C70" s="43"/>
      <c r="D70" s="43"/>
      <c r="E70" s="46" t="s">
        <v>107</v>
      </c>
      <c r="F70" s="43"/>
      <c r="G70" s="43"/>
      <c r="H70" s="43"/>
      <c r="I70" s="43"/>
      <c r="J70" s="45"/>
    </row>
    <row r="71">
      <c r="A71" s="35" t="s">
        <v>34</v>
      </c>
      <c r="B71" s="35">
        <v>16</v>
      </c>
      <c r="C71" s="36" t="s">
        <v>108</v>
      </c>
      <c r="D71" s="35" t="s">
        <v>104</v>
      </c>
      <c r="E71" s="37" t="s">
        <v>109</v>
      </c>
      <c r="F71" s="38" t="s">
        <v>101</v>
      </c>
      <c r="G71" s="39">
        <v>7</v>
      </c>
      <c r="H71" s="40">
        <v>0</v>
      </c>
      <c r="I71" s="40">
        <f>ROUND(G71*H71,P4)</f>
        <v>0</v>
      </c>
      <c r="J71" s="35"/>
      <c r="O71" s="41">
        <f>I71*0.21</f>
        <v>0</v>
      </c>
      <c r="P71">
        <v>3</v>
      </c>
    </row>
    <row r="72">
      <c r="A72" s="35" t="s">
        <v>39</v>
      </c>
      <c r="B72" s="42"/>
      <c r="C72" s="43"/>
      <c r="D72" s="43"/>
      <c r="E72" s="44" t="s">
        <v>36</v>
      </c>
      <c r="F72" s="43"/>
      <c r="G72" s="43"/>
      <c r="H72" s="43"/>
      <c r="I72" s="43"/>
      <c r="J72" s="45"/>
    </row>
    <row r="73">
      <c r="A73" s="35" t="s">
        <v>40</v>
      </c>
      <c r="B73" s="42"/>
      <c r="C73" s="43"/>
      <c r="D73" s="43"/>
      <c r="E73" s="46" t="s">
        <v>110</v>
      </c>
      <c r="F73" s="43"/>
      <c r="G73" s="43"/>
      <c r="H73" s="43"/>
      <c r="I73" s="43"/>
      <c r="J73" s="45"/>
    </row>
    <row r="74">
      <c r="A74" s="35" t="s">
        <v>40</v>
      </c>
      <c r="B74" s="42"/>
      <c r="C74" s="43"/>
      <c r="D74" s="43"/>
      <c r="E74" s="46" t="s">
        <v>111</v>
      </c>
      <c r="F74" s="43"/>
      <c r="G74" s="43"/>
      <c r="H74" s="43"/>
      <c r="I74" s="43"/>
      <c r="J74" s="45"/>
    </row>
    <row r="75">
      <c r="A75" s="35" t="s">
        <v>34</v>
      </c>
      <c r="B75" s="35">
        <v>17</v>
      </c>
      <c r="C75" s="36" t="s">
        <v>112</v>
      </c>
      <c r="D75" s="35" t="s">
        <v>36</v>
      </c>
      <c r="E75" s="37" t="s">
        <v>113</v>
      </c>
      <c r="F75" s="38" t="s">
        <v>101</v>
      </c>
      <c r="G75" s="39">
        <v>8</v>
      </c>
      <c r="H75" s="40">
        <v>0</v>
      </c>
      <c r="I75" s="40">
        <f>ROUND(G75*H75,P4)</f>
        <v>0</v>
      </c>
      <c r="J75" s="35"/>
      <c r="O75" s="41">
        <f>I75*0.21</f>
        <v>0</v>
      </c>
      <c r="P75">
        <v>3</v>
      </c>
    </row>
    <row r="76">
      <c r="A76" s="35" t="s">
        <v>39</v>
      </c>
      <c r="B76" s="42"/>
      <c r="C76" s="43"/>
      <c r="D76" s="43"/>
      <c r="E76" s="44" t="s">
        <v>36</v>
      </c>
      <c r="F76" s="43"/>
      <c r="G76" s="43"/>
      <c r="H76" s="43"/>
      <c r="I76" s="43"/>
      <c r="J76" s="45"/>
    </row>
    <row r="77">
      <c r="A77" s="35" t="s">
        <v>40</v>
      </c>
      <c r="B77" s="42"/>
      <c r="C77" s="43"/>
      <c r="D77" s="43"/>
      <c r="E77" s="46" t="s">
        <v>114</v>
      </c>
      <c r="F77" s="43"/>
      <c r="G77" s="43"/>
      <c r="H77" s="43"/>
      <c r="I77" s="43"/>
      <c r="J77" s="45"/>
    </row>
    <row r="78">
      <c r="A78" s="35" t="s">
        <v>40</v>
      </c>
      <c r="B78" s="42"/>
      <c r="C78" s="43"/>
      <c r="D78" s="43"/>
      <c r="E78" s="46" t="s">
        <v>107</v>
      </c>
      <c r="F78" s="43"/>
      <c r="G78" s="43"/>
      <c r="H78" s="43"/>
      <c r="I78" s="43"/>
      <c r="J78" s="45"/>
    </row>
    <row r="79">
      <c r="A79" s="35" t="s">
        <v>34</v>
      </c>
      <c r="B79" s="35">
        <v>18</v>
      </c>
      <c r="C79" s="36" t="s">
        <v>115</v>
      </c>
      <c r="D79" s="35" t="s">
        <v>36</v>
      </c>
      <c r="E79" s="37" t="s">
        <v>116</v>
      </c>
      <c r="F79" s="38" t="s">
        <v>101</v>
      </c>
      <c r="G79" s="39">
        <v>7</v>
      </c>
      <c r="H79" s="40">
        <v>0</v>
      </c>
      <c r="I79" s="40">
        <f>ROUND(G79*H79,P4)</f>
        <v>0</v>
      </c>
      <c r="J79" s="35"/>
      <c r="O79" s="41">
        <f>I79*0.21</f>
        <v>0</v>
      </c>
      <c r="P79">
        <v>3</v>
      </c>
    </row>
    <row r="80">
      <c r="A80" s="35" t="s">
        <v>39</v>
      </c>
      <c r="B80" s="42"/>
      <c r="C80" s="43"/>
      <c r="D80" s="43"/>
      <c r="E80" s="44" t="s">
        <v>36</v>
      </c>
      <c r="F80" s="43"/>
      <c r="G80" s="43"/>
      <c r="H80" s="43"/>
      <c r="I80" s="43"/>
      <c r="J80" s="45"/>
    </row>
    <row r="81" ht="28.8">
      <c r="A81" s="35" t="s">
        <v>40</v>
      </c>
      <c r="B81" s="42"/>
      <c r="C81" s="43"/>
      <c r="D81" s="43"/>
      <c r="E81" s="46" t="s">
        <v>117</v>
      </c>
      <c r="F81" s="43"/>
      <c r="G81" s="43"/>
      <c r="H81" s="43"/>
      <c r="I81" s="43"/>
      <c r="J81" s="45"/>
    </row>
    <row r="82">
      <c r="A82" s="35" t="s">
        <v>40</v>
      </c>
      <c r="B82" s="42"/>
      <c r="C82" s="43"/>
      <c r="D82" s="43"/>
      <c r="E82" s="46" t="s">
        <v>118</v>
      </c>
      <c r="F82" s="43"/>
      <c r="G82" s="43"/>
      <c r="H82" s="43"/>
      <c r="I82" s="43"/>
      <c r="J82" s="45"/>
    </row>
    <row r="83">
      <c r="A83" s="35" t="s">
        <v>40</v>
      </c>
      <c r="B83" s="42"/>
      <c r="C83" s="43"/>
      <c r="D83" s="43"/>
      <c r="E83" s="46" t="s">
        <v>111</v>
      </c>
      <c r="F83" s="43"/>
      <c r="G83" s="43"/>
      <c r="H83" s="43"/>
      <c r="I83" s="43"/>
      <c r="J83" s="45"/>
    </row>
    <row r="84">
      <c r="A84" s="29" t="s">
        <v>31</v>
      </c>
      <c r="B84" s="30"/>
      <c r="C84" s="31" t="s">
        <v>119</v>
      </c>
      <c r="D84" s="32"/>
      <c r="E84" s="29" t="s">
        <v>120</v>
      </c>
      <c r="F84" s="32"/>
      <c r="G84" s="32"/>
      <c r="H84" s="32"/>
      <c r="I84" s="33">
        <f>SUMIFS(I85:I102,A85:A102,"P")</f>
        <v>0</v>
      </c>
      <c r="J84" s="34"/>
    </row>
    <row r="85" ht="28.8">
      <c r="A85" s="35" t="s">
        <v>34</v>
      </c>
      <c r="B85" s="35">
        <v>19</v>
      </c>
      <c r="C85" s="36" t="s">
        <v>121</v>
      </c>
      <c r="D85" s="35" t="s">
        <v>36</v>
      </c>
      <c r="E85" s="37" t="s">
        <v>122</v>
      </c>
      <c r="F85" s="38" t="s">
        <v>71</v>
      </c>
      <c r="G85" s="39">
        <v>311.30200000000002</v>
      </c>
      <c r="H85" s="40">
        <v>0</v>
      </c>
      <c r="I85" s="40">
        <f>ROUND(G85*H85,P4)</f>
        <v>0</v>
      </c>
      <c r="J85" s="35"/>
      <c r="O85" s="41">
        <f>I85*0.21</f>
        <v>0</v>
      </c>
      <c r="P85">
        <v>3</v>
      </c>
    </row>
    <row r="86">
      <c r="A86" s="35" t="s">
        <v>39</v>
      </c>
      <c r="B86" s="42"/>
      <c r="C86" s="43"/>
      <c r="D86" s="43"/>
      <c r="E86" s="44" t="s">
        <v>36</v>
      </c>
      <c r="F86" s="43"/>
      <c r="G86" s="43"/>
      <c r="H86" s="43"/>
      <c r="I86" s="43"/>
      <c r="J86" s="45"/>
    </row>
    <row r="87">
      <c r="A87" s="35" t="s">
        <v>40</v>
      </c>
      <c r="B87" s="42"/>
      <c r="C87" s="43"/>
      <c r="D87" s="43"/>
      <c r="E87" s="46" t="s">
        <v>123</v>
      </c>
      <c r="F87" s="43"/>
      <c r="G87" s="43"/>
      <c r="H87" s="43"/>
      <c r="I87" s="43"/>
      <c r="J87" s="45"/>
    </row>
    <row r="88">
      <c r="A88" s="35" t="s">
        <v>40</v>
      </c>
      <c r="B88" s="42"/>
      <c r="C88" s="43"/>
      <c r="D88" s="43"/>
      <c r="E88" s="46" t="s">
        <v>124</v>
      </c>
      <c r="F88" s="43"/>
      <c r="G88" s="43"/>
      <c r="H88" s="43"/>
      <c r="I88" s="43"/>
      <c r="J88" s="45"/>
    </row>
    <row r="89">
      <c r="A89" s="35" t="s">
        <v>40</v>
      </c>
      <c r="B89" s="42"/>
      <c r="C89" s="43"/>
      <c r="D89" s="43"/>
      <c r="E89" s="46" t="s">
        <v>125</v>
      </c>
      <c r="F89" s="43"/>
      <c r="G89" s="43"/>
      <c r="H89" s="43"/>
      <c r="I89" s="43"/>
      <c r="J89" s="45"/>
    </row>
    <row r="90">
      <c r="A90" s="35" t="s">
        <v>40</v>
      </c>
      <c r="B90" s="42"/>
      <c r="C90" s="43"/>
      <c r="D90" s="43"/>
      <c r="E90" s="46" t="s">
        <v>126</v>
      </c>
      <c r="F90" s="43"/>
      <c r="G90" s="43"/>
      <c r="H90" s="43"/>
      <c r="I90" s="43"/>
      <c r="J90" s="45"/>
    </row>
    <row r="91">
      <c r="A91" s="35" t="s">
        <v>40</v>
      </c>
      <c r="B91" s="42"/>
      <c r="C91" s="43"/>
      <c r="D91" s="43"/>
      <c r="E91" s="46" t="s">
        <v>127</v>
      </c>
      <c r="F91" s="43"/>
      <c r="G91" s="43"/>
      <c r="H91" s="43"/>
      <c r="I91" s="43"/>
      <c r="J91" s="45"/>
    </row>
    <row r="92">
      <c r="A92" s="35" t="s">
        <v>40</v>
      </c>
      <c r="B92" s="42"/>
      <c r="C92" s="43"/>
      <c r="D92" s="43"/>
      <c r="E92" s="46" t="s">
        <v>128</v>
      </c>
      <c r="F92" s="43"/>
      <c r="G92" s="43"/>
      <c r="H92" s="43"/>
      <c r="I92" s="43"/>
      <c r="J92" s="45"/>
    </row>
    <row r="93">
      <c r="A93" s="35" t="s">
        <v>40</v>
      </c>
      <c r="B93" s="42"/>
      <c r="C93" s="43"/>
      <c r="D93" s="43"/>
      <c r="E93" s="46" t="s">
        <v>129</v>
      </c>
      <c r="F93" s="43"/>
      <c r="G93" s="43"/>
      <c r="H93" s="43"/>
      <c r="I93" s="43"/>
      <c r="J93" s="45"/>
    </row>
    <row r="94">
      <c r="A94" s="35" t="s">
        <v>40</v>
      </c>
      <c r="B94" s="42"/>
      <c r="C94" s="43"/>
      <c r="D94" s="43"/>
      <c r="E94" s="46" t="s">
        <v>130</v>
      </c>
      <c r="F94" s="43"/>
      <c r="G94" s="43"/>
      <c r="H94" s="43"/>
      <c r="I94" s="43"/>
      <c r="J94" s="45"/>
    </row>
    <row r="95">
      <c r="A95" s="35" t="s">
        <v>40</v>
      </c>
      <c r="B95" s="42"/>
      <c r="C95" s="43"/>
      <c r="D95" s="43"/>
      <c r="E95" s="46" t="s">
        <v>131</v>
      </c>
      <c r="F95" s="43"/>
      <c r="G95" s="43"/>
      <c r="H95" s="43"/>
      <c r="I95" s="43"/>
      <c r="J95" s="45"/>
    </row>
    <row r="96">
      <c r="A96" s="35" t="s">
        <v>40</v>
      </c>
      <c r="B96" s="42"/>
      <c r="C96" s="43"/>
      <c r="D96" s="43"/>
      <c r="E96" s="46" t="s">
        <v>132</v>
      </c>
      <c r="F96" s="43"/>
      <c r="G96" s="43"/>
      <c r="H96" s="43"/>
      <c r="I96" s="43"/>
      <c r="J96" s="45"/>
    </row>
    <row r="97">
      <c r="A97" s="35" t="s">
        <v>40</v>
      </c>
      <c r="B97" s="42"/>
      <c r="C97" s="43"/>
      <c r="D97" s="43"/>
      <c r="E97" s="46" t="s">
        <v>133</v>
      </c>
      <c r="F97" s="43"/>
      <c r="G97" s="43"/>
      <c r="H97" s="43"/>
      <c r="I97" s="43"/>
      <c r="J97" s="45"/>
    </row>
    <row r="98">
      <c r="A98" s="35" t="s">
        <v>40</v>
      </c>
      <c r="B98" s="42"/>
      <c r="C98" s="43"/>
      <c r="D98" s="43"/>
      <c r="E98" s="46" t="s">
        <v>134</v>
      </c>
      <c r="F98" s="43"/>
      <c r="G98" s="43"/>
      <c r="H98" s="43"/>
      <c r="I98" s="43"/>
      <c r="J98" s="45"/>
    </row>
    <row r="99">
      <c r="A99" s="35" t="s">
        <v>40</v>
      </c>
      <c r="B99" s="42"/>
      <c r="C99" s="43"/>
      <c r="D99" s="43"/>
      <c r="E99" s="46" t="s">
        <v>135</v>
      </c>
      <c r="F99" s="43"/>
      <c r="G99" s="43"/>
      <c r="H99" s="43"/>
      <c r="I99" s="43"/>
      <c r="J99" s="45"/>
    </row>
    <row r="100">
      <c r="A100" s="35" t="s">
        <v>34</v>
      </c>
      <c r="B100" s="35">
        <v>20</v>
      </c>
      <c r="C100" s="36" t="s">
        <v>136</v>
      </c>
      <c r="D100" s="35" t="s">
        <v>36</v>
      </c>
      <c r="E100" s="37" t="s">
        <v>137</v>
      </c>
      <c r="F100" s="38" t="s">
        <v>57</v>
      </c>
      <c r="G100" s="39">
        <v>560</v>
      </c>
      <c r="H100" s="40">
        <v>0</v>
      </c>
      <c r="I100" s="40">
        <f>ROUND(G100*H100,P4)</f>
        <v>0</v>
      </c>
      <c r="J100" s="35"/>
      <c r="O100" s="41">
        <f>I100*0.21</f>
        <v>0</v>
      </c>
      <c r="P100">
        <v>3</v>
      </c>
    </row>
    <row r="101">
      <c r="A101" s="35" t="s">
        <v>39</v>
      </c>
      <c r="B101" s="42"/>
      <c r="C101" s="43"/>
      <c r="D101" s="43"/>
      <c r="E101" s="44" t="s">
        <v>36</v>
      </c>
      <c r="F101" s="43"/>
      <c r="G101" s="43"/>
      <c r="H101" s="43"/>
      <c r="I101" s="43"/>
      <c r="J101" s="45"/>
    </row>
    <row r="102">
      <c r="A102" s="35" t="s">
        <v>40</v>
      </c>
      <c r="B102" s="42"/>
      <c r="C102" s="43"/>
      <c r="D102" s="43"/>
      <c r="E102" s="46" t="s">
        <v>138</v>
      </c>
      <c r="F102" s="43"/>
      <c r="G102" s="43"/>
      <c r="H102" s="43"/>
      <c r="I102" s="43"/>
      <c r="J102" s="45"/>
    </row>
    <row r="103">
      <c r="A103" s="29" t="s">
        <v>31</v>
      </c>
      <c r="B103" s="30"/>
      <c r="C103" s="31" t="s">
        <v>139</v>
      </c>
      <c r="D103" s="32"/>
      <c r="E103" s="29" t="s">
        <v>140</v>
      </c>
      <c r="F103" s="32"/>
      <c r="G103" s="32"/>
      <c r="H103" s="32"/>
      <c r="I103" s="33">
        <f>SUMIFS(I104:I109,A104:A109,"P")</f>
        <v>0</v>
      </c>
      <c r="J103" s="34"/>
    </row>
    <row r="104">
      <c r="A104" s="35" t="s">
        <v>34</v>
      </c>
      <c r="B104" s="35">
        <v>21</v>
      </c>
      <c r="C104" s="36" t="s">
        <v>141</v>
      </c>
      <c r="D104" s="35" t="s">
        <v>36</v>
      </c>
      <c r="E104" s="37" t="s">
        <v>142</v>
      </c>
      <c r="F104" s="38" t="s">
        <v>57</v>
      </c>
      <c r="G104" s="39">
        <v>22.5</v>
      </c>
      <c r="H104" s="40">
        <v>0</v>
      </c>
      <c r="I104" s="40">
        <f>ROUND(G104*H104,P4)</f>
        <v>0</v>
      </c>
      <c r="J104" s="35"/>
      <c r="O104" s="41">
        <f>I104*0.21</f>
        <v>0</v>
      </c>
      <c r="P104">
        <v>3</v>
      </c>
    </row>
    <row r="105">
      <c r="A105" s="35" t="s">
        <v>39</v>
      </c>
      <c r="B105" s="42"/>
      <c r="C105" s="43"/>
      <c r="D105" s="43"/>
      <c r="E105" s="44" t="s">
        <v>36</v>
      </c>
      <c r="F105" s="43"/>
      <c r="G105" s="43"/>
      <c r="H105" s="43"/>
      <c r="I105" s="43"/>
      <c r="J105" s="45"/>
    </row>
    <row r="106">
      <c r="A106" s="35" t="s">
        <v>40</v>
      </c>
      <c r="B106" s="42"/>
      <c r="C106" s="43"/>
      <c r="D106" s="43"/>
      <c r="E106" s="46" t="s">
        <v>143</v>
      </c>
      <c r="F106" s="43"/>
      <c r="G106" s="43"/>
      <c r="H106" s="43"/>
      <c r="I106" s="43"/>
      <c r="J106" s="45"/>
    </row>
    <row r="107" ht="28.8">
      <c r="A107" s="35" t="s">
        <v>34</v>
      </c>
      <c r="B107" s="35">
        <v>22</v>
      </c>
      <c r="C107" s="36" t="s">
        <v>144</v>
      </c>
      <c r="D107" s="35" t="s">
        <v>36</v>
      </c>
      <c r="E107" s="37" t="s">
        <v>145</v>
      </c>
      <c r="F107" s="38" t="s">
        <v>71</v>
      </c>
      <c r="G107" s="39">
        <v>27.5</v>
      </c>
      <c r="H107" s="40">
        <v>0</v>
      </c>
      <c r="I107" s="40">
        <f>ROUND(G107*H107,P4)</f>
        <v>0</v>
      </c>
      <c r="J107" s="35"/>
      <c r="O107" s="41">
        <f>I107*0.21</f>
        <v>0</v>
      </c>
      <c r="P107">
        <v>3</v>
      </c>
    </row>
    <row r="108">
      <c r="A108" s="35" t="s">
        <v>39</v>
      </c>
      <c r="B108" s="42"/>
      <c r="C108" s="43"/>
      <c r="D108" s="43"/>
      <c r="E108" s="44" t="s">
        <v>36</v>
      </c>
      <c r="F108" s="43"/>
      <c r="G108" s="43"/>
      <c r="H108" s="43"/>
      <c r="I108" s="43"/>
      <c r="J108" s="45"/>
    </row>
    <row r="109">
      <c r="A109" s="35" t="s">
        <v>40</v>
      </c>
      <c r="B109" s="42"/>
      <c r="C109" s="43"/>
      <c r="D109" s="43"/>
      <c r="E109" s="46" t="s">
        <v>146</v>
      </c>
      <c r="F109" s="43"/>
      <c r="G109" s="43"/>
      <c r="H109" s="43"/>
      <c r="I109" s="43"/>
      <c r="J109" s="45"/>
    </row>
    <row r="110">
      <c r="A110" s="29" t="s">
        <v>31</v>
      </c>
      <c r="B110" s="30"/>
      <c r="C110" s="31" t="s">
        <v>147</v>
      </c>
      <c r="D110" s="32"/>
      <c r="E110" s="29" t="s">
        <v>148</v>
      </c>
      <c r="F110" s="32"/>
      <c r="G110" s="32"/>
      <c r="H110" s="32"/>
      <c r="I110" s="33">
        <f>SUMIFS(I111:I113,A111:A113,"P")</f>
        <v>0</v>
      </c>
      <c r="J110" s="34"/>
    </row>
    <row r="111">
      <c r="A111" s="35" t="s">
        <v>34</v>
      </c>
      <c r="B111" s="35">
        <v>23</v>
      </c>
      <c r="C111" s="36" t="s">
        <v>149</v>
      </c>
      <c r="D111" s="35" t="s">
        <v>36</v>
      </c>
      <c r="E111" s="37" t="s">
        <v>150</v>
      </c>
      <c r="F111" s="38" t="s">
        <v>101</v>
      </c>
      <c r="G111" s="39">
        <v>7</v>
      </c>
      <c r="H111" s="40">
        <v>0</v>
      </c>
      <c r="I111" s="40">
        <f>ROUND(G111*H111,P4)</f>
        <v>0</v>
      </c>
      <c r="J111" s="35"/>
      <c r="O111" s="41">
        <f>I111*0.21</f>
        <v>0</v>
      </c>
      <c r="P111">
        <v>3</v>
      </c>
    </row>
    <row r="112">
      <c r="A112" s="35" t="s">
        <v>39</v>
      </c>
      <c r="B112" s="42"/>
      <c r="C112" s="43"/>
      <c r="D112" s="43"/>
      <c r="E112" s="44" t="s">
        <v>36</v>
      </c>
      <c r="F112" s="43"/>
      <c r="G112" s="43"/>
      <c r="H112" s="43"/>
      <c r="I112" s="43"/>
      <c r="J112" s="45"/>
    </row>
    <row r="113">
      <c r="A113" s="35" t="s">
        <v>40</v>
      </c>
      <c r="B113" s="47"/>
      <c r="C113" s="48"/>
      <c r="D113" s="48"/>
      <c r="E113" s="46" t="s">
        <v>102</v>
      </c>
      <c r="F113" s="48"/>
      <c r="G113" s="48"/>
      <c r="H113" s="48"/>
      <c r="I113" s="48"/>
      <c r="J113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2026-01-12T12:45:51Z</dcterms:created>
  <dcterms:modified xsi:type="dcterms:W3CDTF">2026-01-12T12:45:51Z</dcterms:modified>
</cp:coreProperties>
</file>