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jtova\Desktop\podklady pro rozpočty\Honza\H44 Výstavba lávky v Jelení zahradě, připojení na cestní systém\"/>
    </mc:Choice>
  </mc:AlternateContent>
  <bookViews>
    <workbookView xWindow="0" yWindow="0" windowWidth="0" windowHeight="0"/>
  </bookViews>
  <sheets>
    <sheet name="Rekapitulace" sheetId="4" r:id="rId1"/>
    <sheet name="02" sheetId="2" r:id="rId2"/>
    <sheet name="SO 01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78"/>
  <c r="O86"/>
  <c r="I86"/>
  <c r="O82"/>
  <c r="I82"/>
  <c r="O79"/>
  <c r="I79"/>
  <c r="I69"/>
  <c r="O75"/>
  <c r="I75"/>
  <c r="O70"/>
  <c r="I70"/>
  <c r="I65"/>
  <c r="O66"/>
  <c r="I66"/>
  <c r="I14"/>
  <c r="O62"/>
  <c r="I62"/>
  <c r="O59"/>
  <c r="I59"/>
  <c r="O53"/>
  <c r="I53"/>
  <c r="O50"/>
  <c r="I50"/>
  <c r="O47"/>
  <c r="I47"/>
  <c r="O41"/>
  <c r="I41"/>
  <c r="O38"/>
  <c r="I38"/>
  <c r="O33"/>
  <c r="I33"/>
  <c r="O27"/>
  <c r="I27"/>
  <c r="O24"/>
  <c r="I24"/>
  <c r="O21"/>
  <c r="I21"/>
  <c r="O18"/>
  <c r="I18"/>
  <c r="O15"/>
  <c r="I15"/>
  <c r="I8"/>
  <c r="O9"/>
  <c r="I9"/>
  <c i="2" r="I3"/>
  <c r="I8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<sst xmlns="http://schemas.openxmlformats.org/spreadsheetml/2006/main">
  <si>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</si>
  <si>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</si>
  <si>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</si>
  <si>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H44 - Výstavba lávky v Jelení zahradě, připojení na cestní systém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</si>
  <si>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</si>
  <si>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</si>
  <si>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</si>
  <si>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</si>
  <si>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</si>
  <si>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</si>
  <si>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</si>
  <si>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02</t>
  </si>
  <si>
    <t>Požadavky objednatele</t>
  </si>
  <si>
    <t>SO 01</t>
  </si>
  <si>
    <t>Zpevněné plochy</t>
  </si>
  <si>
    <t>Soupis prací objektu</t>
  </si>
  <si>
    <t>S</t>
  </si>
  <si>
    <t>Stavba:</t>
  </si>
  <si>
    <t>H44</t>
  </si>
  <si>
    <t>Výstavba lávky v Jelení zahradě, připojení na cestní systém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</si>
  <si>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</si>
  <si>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</si>
  <si>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</si>
  <si>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</si>
  <si>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</si>
  <si>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</si>
  <si>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</si>
  <si>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</si>
  <si>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</si>
  <si>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</si>
  <si>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</si>
  <si>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</si>
  <si>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</si>
  <si>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</si>
  <si>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</si>
  <si>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</si>
  <si>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</si>
  <si>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02620</t>
  </si>
  <si>
    <t/>
  </si>
  <si>
    <t>ZKOUŠENÍ KONSTRUKCÍ A PRACÍ NEZÁVISLOU ZKUŠEBNOU</t>
  </si>
  <si>
    <t>KPL</t>
  </si>
  <si>
    <t>PP</t>
  </si>
  <si>
    <t>VV</t>
  </si>
  <si>
    <t>statická zkouška 3kusy 3 = 3,000 [A]</t>
  </si>
  <si>
    <t>02710</t>
  </si>
  <si>
    <t>POMOC PRÁCE ZŘÍZ NEBO ZAJIŠŤ OBJÍŽĎKY A PŘÍSTUP CESTY</t>
  </si>
  <si>
    <t>Dopravní inženýrské opatření 1 = 1,000 [A]</t>
  </si>
  <si>
    <t>02910</t>
  </si>
  <si>
    <t>OSTATNÍ POŽADAVKY - ZEMĚMĚŘICKÁ MĚŘENÍ VE VÝSTAVBĚ</t>
  </si>
  <si>
    <t>vytýčení v průběhu stavby 1 = 1,000 [A]</t>
  </si>
  <si>
    <t>02911</t>
  </si>
  <si>
    <t>1</t>
  </si>
  <si>
    <t>OSTATNÍ POŽADAVKY - ZEMĚMĚŘICKÉ ZAMĚŘENÍ</t>
  </si>
  <si>
    <t>Geometrický plán 1 = 1,000 [A]</t>
  </si>
  <si>
    <t>2</t>
  </si>
  <si>
    <t xml:space="preserve">Vyhotovení geodetické části dokumentace skutečného provedení stavby nebo geodetického podkladu pro vedení Digitální technické mapy Jihočeského kraje, obsahující geometrické, polohové a výškové určení dokončené stavby nebo technologického zařízení, bude vyhotoveno v souladu s § 5 a ve struktuře dle příloh č. 3 a 4 vyhlášky č. 393/2020 Sb., o digitální technické mapě (vyhláška DTM), v platném znění, v aktuálně platné verzi jednotného výměnného formátu dle § 6 vyhlášky DTM. Geodetický podklad se vyhotovuje s využitím stávajících údajů digitální technické mapy. Součástí geodetického podkladu je posouzení návaznosti výsledku zaměření nového stavu na stav dosavadní. </t>
  </si>
  <si>
    <t>02940</t>
  </si>
  <si>
    <t>OSTATNÍ POŽADAVKY - VYPRACOVÁNÍ DOKUMENTACE</t>
  </si>
  <si>
    <t>vypracování DSPS 1 = 1,000 [A]</t>
  </si>
  <si>
    <t>02944</t>
  </si>
  <si>
    <t>OSTAT POŽADAVKY - DOKUMENTACE SKUTEČ PROVEDENÍ V DIGIT FORMĚ</t>
  </si>
  <si>
    <t>zaměření skut stavu 1 = 1,000 [A]</t>
  </si>
  <si>
    <t>02960</t>
  </si>
  <si>
    <t>OSTATNÍ POŽADAVKY - ODBORNÝ DOZOR</t>
  </si>
  <si>
    <t>autorský dozor 1 = 1,000 [A]</t>
  </si>
  <si>
    <t>01</t>
  </si>
  <si>
    <t>Smluvní požadavky</t>
  </si>
  <si>
    <t>014102</t>
  </si>
  <si>
    <t>POPLATKY ZA SKLÁDKU</t>
  </si>
  <si>
    <t>t</t>
  </si>
  <si>
    <t>odkopávky 66*1,8 = 118,800 [A]</t>
  </si>
  <si>
    <t>obruby z kamen. odseků 6,12*2,0 = 12,240 [B]</t>
  </si>
  <si>
    <t>Celkové množství = 131,040</t>
  </si>
  <si>
    <t>Zemní práce</t>
  </si>
  <si>
    <t>113294</t>
  </si>
  <si>
    <t>R</t>
  </si>
  <si>
    <t>ODSTRANĚNÍ ZPEVNĚNÝCH PLOCH, PŘÍKOPŮ A RIGOLŮ Z LOMOVÉHO KAMENE, ODVOZ DO 5KM</t>
  </si>
  <si>
    <t>M3</t>
  </si>
  <si>
    <t>Obruby z kamenných odseků (vč.bet.lože) 68*0,3*0,3 = 6,120 [A]</t>
  </si>
  <si>
    <t>113314</t>
  </si>
  <si>
    <t>ODSTRANĚNÍ PODKLADU ZPEVNĚNÝCH PLOCH ZE STABIL ZEMINY, ODVOZ DO 5KM</t>
  </si>
  <si>
    <t>mlatová vozovka, odvoz na skládku investora k dalšímu využití 115*0,15 = 17,250 [A]</t>
  </si>
  <si>
    <t>121101</t>
  </si>
  <si>
    <t>SEJMUTÍ ORNICE NEBO LESNÍ PŮDY S ODVOZEM DO 1KM</t>
  </si>
  <si>
    <t>v tl. 200 mm 65*0,2 = 13,000 [A]</t>
  </si>
  <si>
    <t>123731</t>
  </si>
  <si>
    <t>ODKOP PRO SPOD STAVBU SILNIC A ŽELEZNIC TŘ. I, ODVOZ DO 1KM</t>
  </si>
  <si>
    <t>pro zásyp 50*0,25 = 12,500 [A]</t>
  </si>
  <si>
    <t>123734</t>
  </si>
  <si>
    <t>ODKOP PRO SPOD STAVBU SILNIC A ŽELEZNIC TŘ. I, ODVOZ DO 5KM</t>
  </si>
  <si>
    <t>pod mlat. vozovkou, v tl. 200 mm, odečet pro budoucí zásyp 115*0,2-12,5 = 10,500 [A]</t>
  </si>
  <si>
    <t>pod ornicí, v tl. 300 mm 65*0,3 = 19,500 [B]</t>
  </si>
  <si>
    <t>pro sanace podloží, předpoklad v tl. 300 mm, se souhlasem investora 120*0,3 = 36,000 [C]</t>
  </si>
  <si>
    <t>Mezisoučet = 66,000 [D]</t>
  </si>
  <si>
    <t>125731</t>
  </si>
  <si>
    <t>VYKOPÁVKY ZE ZEMNÍKŮ A SKLÁDEK TŘ. I, ODVOZ DO 1KM</t>
  </si>
  <si>
    <t>mezodepúonie, ornice 5 = 5,000 [A]</t>
  </si>
  <si>
    <t>pro zásyp 12,5 = 12,500 [B]</t>
  </si>
  <si>
    <t>Celkové množství = 17,500</t>
  </si>
  <si>
    <t>17110</t>
  </si>
  <si>
    <t>ULOŽENÍ SYPANINY DO NÁSYPŮ SE ZHUTNĚNÍM</t>
  </si>
  <si>
    <t xml:space="preserve"> 12,5 = 12,500 [A]</t>
  </si>
  <si>
    <t>17120</t>
  </si>
  <si>
    <t>ULOŽENÍ SYPANINY DO NÁSYPŮ A NA SKLÁDKY BEZ ZHUTNĚNÍ</t>
  </si>
  <si>
    <t>skládka, odkopávky 78,5-12,5 = 66,000 [A]</t>
  </si>
  <si>
    <t>mezideponie, ornice 13 = 13,000 [B]</t>
  </si>
  <si>
    <t>mezideponie, pro budoucí zásyp 12,5 = 12,500 [C]</t>
  </si>
  <si>
    <t>Celkové množství = 91,500</t>
  </si>
  <si>
    <t>17180</t>
  </si>
  <si>
    <t>ULOŽENÍ SYPANINY DO NÁSYPŮ Z NAKUPOVANÝCH MATERIÁLŮ</t>
  </si>
  <si>
    <t>Dodatečný násyp hutněny - kamenitý materiál popř. ŠD 0-63 45 = 45,000 [A]</t>
  </si>
  <si>
    <t>Sanace AZ , tl. 300 mm (ŠD 0-125) pol. se souhlasem investora 120*0,3 = 36,000 [A]</t>
  </si>
  <si>
    <t>18110</t>
  </si>
  <si>
    <t>ÚPRAVA PLÁNĚ SE ZHUTNĚNÍM V HORNINĚ TŘ. I</t>
  </si>
  <si>
    <t>M2</t>
  </si>
  <si>
    <t>pláň 142 = 142,000 [A]</t>
  </si>
  <si>
    <t>parapláň 120 = 120,000 [B]</t>
  </si>
  <si>
    <t>Svodnice z kamenných kostek 3 = 3,000 [C]</t>
  </si>
  <si>
    <t>Celkové množství = 265,000</t>
  </si>
  <si>
    <t>18231</t>
  </si>
  <si>
    <t>ROZPROSTŘENÍ ORNICE V ROVINĚ V TL DO 0,10M</t>
  </si>
  <si>
    <t xml:space="preserve"> 50 = 50,000 [A]</t>
  </si>
  <si>
    <t>18241</t>
  </si>
  <si>
    <t>ZALOŽENÍ TRÁVNÍKU RUČNÍM VÝSEVEM</t>
  </si>
  <si>
    <t>Základy</t>
  </si>
  <si>
    <t>21461G</t>
  </si>
  <si>
    <t>SEPARAČNÍ GEOTEXTILIE DO 800G/M2</t>
  </si>
  <si>
    <t>pol. se souhlasem investora 120 = 120,000 [A]</t>
  </si>
  <si>
    <t>4</t>
  </si>
  <si>
    <t>Vodorovné konstrukce</t>
  </si>
  <si>
    <t>45131A</t>
  </si>
  <si>
    <t>PODKLADNÍ A VÝPLŇOVÉ VRSTVY Z PROSTÉHO BETONU C20/25</t>
  </si>
  <si>
    <t>pod kamen. kostky, beton C 20/25n XF3, tl. 250 mm 3*0,25 = 0,750 [A]</t>
  </si>
  <si>
    <t>pod obruby z kamenných odseků š. 200-300 mm 73*0,35*0,15 = 3,833 [B]</t>
  </si>
  <si>
    <t>Celkové množství = 4,583</t>
  </si>
  <si>
    <t>465512</t>
  </si>
  <si>
    <t>DLAŽBY Z LOMOVÉHO KAMENE NA MC</t>
  </si>
  <si>
    <t>Obruby z kamenných odseků (vč.bet.lože) - šířka proměnná 200-300mm (15+20+22+16)*0,25*0,25 = 4,563 [A]</t>
  </si>
  <si>
    <t>5</t>
  </si>
  <si>
    <t>Komunikace</t>
  </si>
  <si>
    <t>56334</t>
  </si>
  <si>
    <t>VOZOVKOVÉ VRSTVY ZE ŠTĚRKODRTI TL. DO 200MM</t>
  </si>
  <si>
    <t>ŠD 0-32 142 = 142,000 [A]</t>
  </si>
  <si>
    <t>58221</t>
  </si>
  <si>
    <t>DLÁŽDĚNÉ KRYTY Z DROBNÝCH KOSTEK DO LOŽE Z KAMENIVA</t>
  </si>
  <si>
    <t>Dlažba kamenná - skladba oblouková (kostka drobná 40-60mm) 110 = 110,000 [A]</t>
  </si>
  <si>
    <t xml:space="preserve">( dlažbu dodá investor stavby) </t>
  </si>
  <si>
    <t>58222</t>
  </si>
  <si>
    <t>DLÁŽDĚNÉ KRYTY Z DROBNÝCH KOSTEK DO LOŽE Z MC</t>
  </si>
  <si>
    <t>spárovaná cem. maltou M30-XF3 3 = 3,000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</si>
</sst>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7.109375" bestFit="1" customWidth="1"/>
    <col min="2" max="2" width="126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'02'!I3</f>
        <v>0</v>
      </c>
      <c r="D10" s="9">
        <f>SUMIFS('02'!O:O,'02'!A:A,"P")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01'!I3</f>
        <v>0</v>
      </c>
      <c r="D11" s="9">
        <f>SUMIFS('SO 01'!O:O,'SO 01'!A:A,"P")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11</v>
      </c>
      <c r="I3" s="23">
        <f>SUMIFS(I8:I32,A8:A32,"SD")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22</v>
      </c>
      <c r="B5" s="25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6" t="s">
        <v>30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31</v>
      </c>
      <c r="I6" s="7" t="s">
        <v>32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33</v>
      </c>
      <c r="B8" s="30"/>
      <c r="C8" s="31" t="s">
        <v>34</v>
      </c>
      <c r="D8" s="32"/>
      <c r="E8" s="29" t="s">
        <v>35</v>
      </c>
      <c r="F8" s="32"/>
      <c r="G8" s="32"/>
      <c r="H8" s="32"/>
      <c r="I8" s="33">
        <f>SUMIFS(I9:I32,A9:A32,"P")</f>
        <v>0</v>
      </c>
      <c r="J8" s="34"/>
    </row>
    <row r="9">
      <c r="A9" s="35" t="s">
        <v>36</v>
      </c>
      <c r="B9" s="35">
        <v>1</v>
      </c>
      <c r="C9" s="36" t="s">
        <v>37</v>
      </c>
      <c r="D9" s="35" t="s">
        <v>38</v>
      </c>
      <c r="E9" s="37" t="s">
        <v>39</v>
      </c>
      <c r="F9" s="38" t="s">
        <v>40</v>
      </c>
      <c r="G9" s="39">
        <v>3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41</v>
      </c>
      <c r="B10" s="42"/>
      <c r="C10" s="43"/>
      <c r="D10" s="43"/>
      <c r="E10" s="44" t="s">
        <v>38</v>
      </c>
      <c r="F10" s="43"/>
      <c r="G10" s="43"/>
      <c r="H10" s="43"/>
      <c r="I10" s="43"/>
      <c r="J10" s="45"/>
    </row>
    <row r="11">
      <c r="A11" s="35" t="s">
        <v>42</v>
      </c>
      <c r="B11" s="42"/>
      <c r="C11" s="43"/>
      <c r="D11" s="43"/>
      <c r="E11" s="46" t="s">
        <v>43</v>
      </c>
      <c r="F11" s="43"/>
      <c r="G11" s="43"/>
      <c r="H11" s="43"/>
      <c r="I11" s="43"/>
      <c r="J11" s="45"/>
    </row>
    <row r="12">
      <c r="A12" s="35" t="s">
        <v>36</v>
      </c>
      <c r="B12" s="35">
        <v>2</v>
      </c>
      <c r="C12" s="36" t="s">
        <v>44</v>
      </c>
      <c r="D12" s="35" t="s">
        <v>38</v>
      </c>
      <c r="E12" s="37" t="s">
        <v>45</v>
      </c>
      <c r="F12" s="38" t="s">
        <v>40</v>
      </c>
      <c r="G12" s="39">
        <v>1</v>
      </c>
      <c r="H12" s="40">
        <v>0</v>
      </c>
      <c r="I12" s="40">
        <f>ROUND(G12*H12,P4)</f>
        <v>0</v>
      </c>
      <c r="J12" s="35"/>
      <c r="O12" s="41">
        <f>I12*0.21</f>
        <v>0</v>
      </c>
      <c r="P12">
        <v>3</v>
      </c>
    </row>
    <row r="13">
      <c r="A13" s="35" t="s">
        <v>41</v>
      </c>
      <c r="B13" s="42"/>
      <c r="C13" s="43"/>
      <c r="D13" s="43"/>
      <c r="E13" s="44" t="s">
        <v>38</v>
      </c>
      <c r="F13" s="43"/>
      <c r="G13" s="43"/>
      <c r="H13" s="43"/>
      <c r="I13" s="43"/>
      <c r="J13" s="45"/>
    </row>
    <row r="14">
      <c r="A14" s="35" t="s">
        <v>42</v>
      </c>
      <c r="B14" s="42"/>
      <c r="C14" s="43"/>
      <c r="D14" s="43"/>
      <c r="E14" s="46" t="s">
        <v>46</v>
      </c>
      <c r="F14" s="43"/>
      <c r="G14" s="43"/>
      <c r="H14" s="43"/>
      <c r="I14" s="43"/>
      <c r="J14" s="45"/>
    </row>
    <row r="15">
      <c r="A15" s="35" t="s">
        <v>36</v>
      </c>
      <c r="B15" s="35">
        <v>3</v>
      </c>
      <c r="C15" s="36" t="s">
        <v>47</v>
      </c>
      <c r="D15" s="35" t="s">
        <v>38</v>
      </c>
      <c r="E15" s="37" t="s">
        <v>48</v>
      </c>
      <c r="F15" s="38" t="s">
        <v>40</v>
      </c>
      <c r="G15" s="39">
        <v>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41</v>
      </c>
      <c r="B16" s="42"/>
      <c r="C16" s="43"/>
      <c r="D16" s="43"/>
      <c r="E16" s="44" t="s">
        <v>38</v>
      </c>
      <c r="F16" s="43"/>
      <c r="G16" s="43"/>
      <c r="H16" s="43"/>
      <c r="I16" s="43"/>
      <c r="J16" s="45"/>
    </row>
    <row r="17">
      <c r="A17" s="35" t="s">
        <v>42</v>
      </c>
      <c r="B17" s="42"/>
      <c r="C17" s="43"/>
      <c r="D17" s="43"/>
      <c r="E17" s="46" t="s">
        <v>49</v>
      </c>
      <c r="F17" s="43"/>
      <c r="G17" s="43"/>
      <c r="H17" s="43"/>
      <c r="I17" s="43"/>
      <c r="J17" s="45"/>
    </row>
    <row r="18">
      <c r="A18" s="35" t="s">
        <v>36</v>
      </c>
      <c r="B18" s="35">
        <v>4</v>
      </c>
      <c r="C18" s="36" t="s">
        <v>50</v>
      </c>
      <c r="D18" s="35" t="s">
        <v>51</v>
      </c>
      <c r="E18" s="37" t="s">
        <v>52</v>
      </c>
      <c r="F18" s="38" t="s">
        <v>40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41</v>
      </c>
      <c r="B19" s="42"/>
      <c r="C19" s="43"/>
      <c r="D19" s="43"/>
      <c r="E19" s="44" t="s">
        <v>38</v>
      </c>
      <c r="F19" s="43"/>
      <c r="G19" s="43"/>
      <c r="H19" s="43"/>
      <c r="I19" s="43"/>
      <c r="J19" s="45"/>
    </row>
    <row r="20">
      <c r="A20" s="35" t="s">
        <v>42</v>
      </c>
      <c r="B20" s="42"/>
      <c r="C20" s="43"/>
      <c r="D20" s="43"/>
      <c r="E20" s="46" t="s">
        <v>53</v>
      </c>
      <c r="F20" s="43"/>
      <c r="G20" s="43"/>
      <c r="H20" s="43"/>
      <c r="I20" s="43"/>
      <c r="J20" s="45"/>
    </row>
    <row r="21">
      <c r="A21" s="35" t="s">
        <v>36</v>
      </c>
      <c r="B21" s="35">
        <v>5</v>
      </c>
      <c r="C21" s="36" t="s">
        <v>50</v>
      </c>
      <c r="D21" s="35" t="s">
        <v>54</v>
      </c>
      <c r="E21" s="37" t="s">
        <v>52</v>
      </c>
      <c r="F21" s="38" t="s">
        <v>40</v>
      </c>
      <c r="G21" s="39">
        <v>0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41</v>
      </c>
      <c r="B22" s="42"/>
      <c r="C22" s="43"/>
      <c r="D22" s="43"/>
      <c r="E22" s="44" t="s">
        <v>38</v>
      </c>
      <c r="F22" s="43"/>
      <c r="G22" s="43"/>
      <c r="H22" s="43"/>
      <c r="I22" s="43"/>
      <c r="J22" s="45"/>
    </row>
    <row r="23" ht="144">
      <c r="A23" s="35" t="s">
        <v>42</v>
      </c>
      <c r="B23" s="42"/>
      <c r="C23" s="43"/>
      <c r="D23" s="43"/>
      <c r="E23" s="46" t="s">
        <v>55</v>
      </c>
      <c r="F23" s="43"/>
      <c r="G23" s="43"/>
      <c r="H23" s="43"/>
      <c r="I23" s="43"/>
      <c r="J23" s="45"/>
    </row>
    <row r="24">
      <c r="A24" s="35" t="s">
        <v>36</v>
      </c>
      <c r="B24" s="35">
        <v>6</v>
      </c>
      <c r="C24" s="36" t="s">
        <v>56</v>
      </c>
      <c r="D24" s="35" t="s">
        <v>38</v>
      </c>
      <c r="E24" s="37" t="s">
        <v>57</v>
      </c>
      <c r="F24" s="38" t="s">
        <v>40</v>
      </c>
      <c r="G24" s="39">
        <v>1</v>
      </c>
      <c r="H24" s="40">
        <v>0</v>
      </c>
      <c r="I24" s="40">
        <f>ROUND(G24*H24,P4)</f>
        <v>0</v>
      </c>
      <c r="J24" s="35"/>
      <c r="O24" s="41">
        <f>I24*0.21</f>
        <v>0</v>
      </c>
      <c r="P24">
        <v>3</v>
      </c>
    </row>
    <row r="25">
      <c r="A25" s="35" t="s">
        <v>41</v>
      </c>
      <c r="B25" s="42"/>
      <c r="C25" s="43"/>
      <c r="D25" s="43"/>
      <c r="E25" s="44" t="s">
        <v>38</v>
      </c>
      <c r="F25" s="43"/>
      <c r="G25" s="43"/>
      <c r="H25" s="43"/>
      <c r="I25" s="43"/>
      <c r="J25" s="45"/>
    </row>
    <row r="26">
      <c r="A26" s="35" t="s">
        <v>42</v>
      </c>
      <c r="B26" s="42"/>
      <c r="C26" s="43"/>
      <c r="D26" s="43"/>
      <c r="E26" s="46" t="s">
        <v>58</v>
      </c>
      <c r="F26" s="43"/>
      <c r="G26" s="43"/>
      <c r="H26" s="43"/>
      <c r="I26" s="43"/>
      <c r="J26" s="45"/>
    </row>
    <row r="27">
      <c r="A27" s="35" t="s">
        <v>36</v>
      </c>
      <c r="B27" s="35">
        <v>7</v>
      </c>
      <c r="C27" s="36" t="s">
        <v>59</v>
      </c>
      <c r="D27" s="35" t="s">
        <v>38</v>
      </c>
      <c r="E27" s="37" t="s">
        <v>60</v>
      </c>
      <c r="F27" s="38" t="s">
        <v>40</v>
      </c>
      <c r="G27" s="39">
        <v>1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41</v>
      </c>
      <c r="B28" s="42"/>
      <c r="C28" s="43"/>
      <c r="D28" s="43"/>
      <c r="E28" s="44" t="s">
        <v>38</v>
      </c>
      <c r="F28" s="43"/>
      <c r="G28" s="43"/>
      <c r="H28" s="43"/>
      <c r="I28" s="43"/>
      <c r="J28" s="45"/>
    </row>
    <row r="29">
      <c r="A29" s="35" t="s">
        <v>42</v>
      </c>
      <c r="B29" s="42"/>
      <c r="C29" s="43"/>
      <c r="D29" s="43"/>
      <c r="E29" s="46" t="s">
        <v>61</v>
      </c>
      <c r="F29" s="43"/>
      <c r="G29" s="43"/>
      <c r="H29" s="43"/>
      <c r="I29" s="43"/>
      <c r="J29" s="45"/>
    </row>
    <row r="30">
      <c r="A30" s="35" t="s">
        <v>36</v>
      </c>
      <c r="B30" s="35">
        <v>8</v>
      </c>
      <c r="C30" s="36" t="s">
        <v>62</v>
      </c>
      <c r="D30" s="35" t="s">
        <v>38</v>
      </c>
      <c r="E30" s="37" t="s">
        <v>63</v>
      </c>
      <c r="F30" s="38" t="s">
        <v>40</v>
      </c>
      <c r="G30" s="39">
        <v>1</v>
      </c>
      <c r="H30" s="40">
        <v>0</v>
      </c>
      <c r="I30" s="40">
        <f>ROUND(G30*H30,P4)</f>
        <v>0</v>
      </c>
      <c r="J30" s="35"/>
      <c r="O30" s="41">
        <f>I30*0.21</f>
        <v>0</v>
      </c>
      <c r="P30">
        <v>3</v>
      </c>
    </row>
    <row r="31">
      <c r="A31" s="35" t="s">
        <v>41</v>
      </c>
      <c r="B31" s="42"/>
      <c r="C31" s="43"/>
      <c r="D31" s="43"/>
      <c r="E31" s="44" t="s">
        <v>38</v>
      </c>
      <c r="F31" s="43"/>
      <c r="G31" s="43"/>
      <c r="H31" s="43"/>
      <c r="I31" s="43"/>
      <c r="J31" s="45"/>
    </row>
    <row r="32">
      <c r="A32" s="35" t="s">
        <v>42</v>
      </c>
      <c r="B32" s="47"/>
      <c r="C32" s="48"/>
      <c r="D32" s="48"/>
      <c r="E32" s="46" t="s">
        <v>64</v>
      </c>
      <c r="F32" s="48"/>
      <c r="G32" s="48"/>
      <c r="H32" s="48"/>
      <c r="I32" s="48"/>
      <c r="J32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13</v>
      </c>
      <c r="I3" s="23">
        <f>SUMIFS(I8:I88,A8:A88,"SD")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22</v>
      </c>
      <c r="B5" s="25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/>
      <c r="J5" s="26" t="s">
        <v>30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31</v>
      </c>
      <c r="I6" s="7" t="s">
        <v>32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33</v>
      </c>
      <c r="B8" s="30"/>
      <c r="C8" s="31" t="s">
        <v>65</v>
      </c>
      <c r="D8" s="32"/>
      <c r="E8" s="29" t="s">
        <v>66</v>
      </c>
      <c r="F8" s="32"/>
      <c r="G8" s="32"/>
      <c r="H8" s="32"/>
      <c r="I8" s="33">
        <f>SUMIFS(I9:I13,A9:A13,"P")</f>
        <v>0</v>
      </c>
      <c r="J8" s="34"/>
    </row>
    <row r="9">
      <c r="A9" s="35" t="s">
        <v>36</v>
      </c>
      <c r="B9" s="35">
        <v>1</v>
      </c>
      <c r="C9" s="36" t="s">
        <v>67</v>
      </c>
      <c r="D9" s="35" t="s">
        <v>38</v>
      </c>
      <c r="E9" s="37" t="s">
        <v>68</v>
      </c>
      <c r="F9" s="38" t="s">
        <v>69</v>
      </c>
      <c r="G9" s="39">
        <v>131.03999999999999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41</v>
      </c>
      <c r="B10" s="42"/>
      <c r="C10" s="43"/>
      <c r="D10" s="43"/>
      <c r="E10" s="44" t="s">
        <v>38</v>
      </c>
      <c r="F10" s="43"/>
      <c r="G10" s="43"/>
      <c r="H10" s="43"/>
      <c r="I10" s="43"/>
      <c r="J10" s="45"/>
    </row>
    <row r="11">
      <c r="A11" s="35" t="s">
        <v>42</v>
      </c>
      <c r="B11" s="42"/>
      <c r="C11" s="43"/>
      <c r="D11" s="43"/>
      <c r="E11" s="46" t="s">
        <v>70</v>
      </c>
      <c r="F11" s="43"/>
      <c r="G11" s="43"/>
      <c r="H11" s="43"/>
      <c r="I11" s="43"/>
      <c r="J11" s="45"/>
    </row>
    <row r="12">
      <c r="A12" s="35" t="s">
        <v>42</v>
      </c>
      <c r="B12" s="42"/>
      <c r="C12" s="43"/>
      <c r="D12" s="43"/>
      <c r="E12" s="46" t="s">
        <v>71</v>
      </c>
      <c r="F12" s="43"/>
      <c r="G12" s="43"/>
      <c r="H12" s="43"/>
      <c r="I12" s="43"/>
      <c r="J12" s="45"/>
    </row>
    <row r="13">
      <c r="A13" s="35" t="s">
        <v>42</v>
      </c>
      <c r="B13" s="42"/>
      <c r="C13" s="43"/>
      <c r="D13" s="43"/>
      <c r="E13" s="46" t="s">
        <v>72</v>
      </c>
      <c r="F13" s="43"/>
      <c r="G13" s="43"/>
      <c r="H13" s="43"/>
      <c r="I13" s="43"/>
      <c r="J13" s="45"/>
    </row>
    <row r="14">
      <c r="A14" s="29" t="s">
        <v>33</v>
      </c>
      <c r="B14" s="30"/>
      <c r="C14" s="31" t="s">
        <v>51</v>
      </c>
      <c r="D14" s="32"/>
      <c r="E14" s="29" t="s">
        <v>73</v>
      </c>
      <c r="F14" s="32"/>
      <c r="G14" s="32"/>
      <c r="H14" s="32"/>
      <c r="I14" s="33">
        <f>SUMIFS(I15:I64,A15:A64,"P")</f>
        <v>0</v>
      </c>
      <c r="J14" s="34"/>
    </row>
    <row r="15" ht="28.8">
      <c r="A15" s="35" t="s">
        <v>36</v>
      </c>
      <c r="B15" s="35">
        <v>2</v>
      </c>
      <c r="C15" s="36" t="s">
        <v>74</v>
      </c>
      <c r="D15" s="35" t="s">
        <v>75</v>
      </c>
      <c r="E15" s="37" t="s">
        <v>76</v>
      </c>
      <c r="F15" s="38" t="s">
        <v>77</v>
      </c>
      <c r="G15" s="39">
        <v>6.1200000000000001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41</v>
      </c>
      <c r="B16" s="42"/>
      <c r="C16" s="43"/>
      <c r="D16" s="43"/>
      <c r="E16" s="44" t="s">
        <v>38</v>
      </c>
      <c r="F16" s="43"/>
      <c r="G16" s="43"/>
      <c r="H16" s="43"/>
      <c r="I16" s="43"/>
      <c r="J16" s="45"/>
    </row>
    <row r="17">
      <c r="A17" s="35" t="s">
        <v>42</v>
      </c>
      <c r="B17" s="42"/>
      <c r="C17" s="43"/>
      <c r="D17" s="43"/>
      <c r="E17" s="46" t="s">
        <v>78</v>
      </c>
      <c r="F17" s="43"/>
      <c r="G17" s="43"/>
      <c r="H17" s="43"/>
      <c r="I17" s="43"/>
      <c r="J17" s="45"/>
    </row>
    <row r="18" ht="28.8">
      <c r="A18" s="35" t="s">
        <v>36</v>
      </c>
      <c r="B18" s="35">
        <v>3</v>
      </c>
      <c r="C18" s="36" t="s">
        <v>79</v>
      </c>
      <c r="D18" s="35" t="s">
        <v>75</v>
      </c>
      <c r="E18" s="37" t="s">
        <v>80</v>
      </c>
      <c r="F18" s="38" t="s">
        <v>77</v>
      </c>
      <c r="G18" s="39">
        <v>17.25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41</v>
      </c>
      <c r="B19" s="42"/>
      <c r="C19" s="43"/>
      <c r="D19" s="43"/>
      <c r="E19" s="44" t="s">
        <v>38</v>
      </c>
      <c r="F19" s="43"/>
      <c r="G19" s="43"/>
      <c r="H19" s="43"/>
      <c r="I19" s="43"/>
      <c r="J19" s="45"/>
    </row>
    <row r="20" ht="28.8">
      <c r="A20" s="35" t="s">
        <v>42</v>
      </c>
      <c r="B20" s="42"/>
      <c r="C20" s="43"/>
      <c r="D20" s="43"/>
      <c r="E20" s="46" t="s">
        <v>81</v>
      </c>
      <c r="F20" s="43"/>
      <c r="G20" s="43"/>
      <c r="H20" s="43"/>
      <c r="I20" s="43"/>
      <c r="J20" s="45"/>
    </row>
    <row r="21">
      <c r="A21" s="35" t="s">
        <v>36</v>
      </c>
      <c r="B21" s="35">
        <v>4</v>
      </c>
      <c r="C21" s="36" t="s">
        <v>82</v>
      </c>
      <c r="D21" s="35" t="s">
        <v>38</v>
      </c>
      <c r="E21" s="37" t="s">
        <v>83</v>
      </c>
      <c r="F21" s="38" t="s">
        <v>77</v>
      </c>
      <c r="G21" s="39">
        <v>13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41</v>
      </c>
      <c r="B22" s="42"/>
      <c r="C22" s="43"/>
      <c r="D22" s="43"/>
      <c r="E22" s="44" t="s">
        <v>38</v>
      </c>
      <c r="F22" s="43"/>
      <c r="G22" s="43"/>
      <c r="H22" s="43"/>
      <c r="I22" s="43"/>
      <c r="J22" s="45"/>
    </row>
    <row r="23">
      <c r="A23" s="35" t="s">
        <v>42</v>
      </c>
      <c r="B23" s="42"/>
      <c r="C23" s="43"/>
      <c r="D23" s="43"/>
      <c r="E23" s="46" t="s">
        <v>84</v>
      </c>
      <c r="F23" s="43"/>
      <c r="G23" s="43"/>
      <c r="H23" s="43"/>
      <c r="I23" s="43"/>
      <c r="J23" s="45"/>
    </row>
    <row r="24">
      <c r="A24" s="35" t="s">
        <v>36</v>
      </c>
      <c r="B24" s="35">
        <v>5</v>
      </c>
      <c r="C24" s="36" t="s">
        <v>85</v>
      </c>
      <c r="D24" s="35" t="s">
        <v>38</v>
      </c>
      <c r="E24" s="37" t="s">
        <v>86</v>
      </c>
      <c r="F24" s="38" t="s">
        <v>77</v>
      </c>
      <c r="G24" s="39">
        <v>12.5</v>
      </c>
      <c r="H24" s="40">
        <v>0</v>
      </c>
      <c r="I24" s="40">
        <f>ROUND(G24*H24,P4)</f>
        <v>0</v>
      </c>
      <c r="J24" s="35"/>
      <c r="O24" s="41">
        <f>I24*0.21</f>
        <v>0</v>
      </c>
      <c r="P24">
        <v>3</v>
      </c>
    </row>
    <row r="25">
      <c r="A25" s="35" t="s">
        <v>41</v>
      </c>
      <c r="B25" s="42"/>
      <c r="C25" s="43"/>
      <c r="D25" s="43"/>
      <c r="E25" s="44" t="s">
        <v>38</v>
      </c>
      <c r="F25" s="43"/>
      <c r="G25" s="43"/>
      <c r="H25" s="43"/>
      <c r="I25" s="43"/>
      <c r="J25" s="45"/>
    </row>
    <row r="26">
      <c r="A26" s="35" t="s">
        <v>42</v>
      </c>
      <c r="B26" s="42"/>
      <c r="C26" s="43"/>
      <c r="D26" s="43"/>
      <c r="E26" s="46" t="s">
        <v>87</v>
      </c>
      <c r="F26" s="43"/>
      <c r="G26" s="43"/>
      <c r="H26" s="43"/>
      <c r="I26" s="43"/>
      <c r="J26" s="45"/>
    </row>
    <row r="27">
      <c r="A27" s="35" t="s">
        <v>36</v>
      </c>
      <c r="B27" s="35">
        <v>6</v>
      </c>
      <c r="C27" s="36" t="s">
        <v>88</v>
      </c>
      <c r="D27" s="35" t="s">
        <v>38</v>
      </c>
      <c r="E27" s="37" t="s">
        <v>89</v>
      </c>
      <c r="F27" s="38" t="s">
        <v>77</v>
      </c>
      <c r="G27" s="39">
        <v>66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41</v>
      </c>
      <c r="B28" s="42"/>
      <c r="C28" s="43"/>
      <c r="D28" s="43"/>
      <c r="E28" s="44" t="s">
        <v>38</v>
      </c>
      <c r="F28" s="43"/>
      <c r="G28" s="43"/>
      <c r="H28" s="43"/>
      <c r="I28" s="43"/>
      <c r="J28" s="45"/>
    </row>
    <row r="29" ht="28.8">
      <c r="A29" s="35" t="s">
        <v>42</v>
      </c>
      <c r="B29" s="42"/>
      <c r="C29" s="43"/>
      <c r="D29" s="43"/>
      <c r="E29" s="46" t="s">
        <v>90</v>
      </c>
      <c r="F29" s="43"/>
      <c r="G29" s="43"/>
      <c r="H29" s="43"/>
      <c r="I29" s="43"/>
      <c r="J29" s="45"/>
    </row>
    <row r="30">
      <c r="A30" s="35" t="s">
        <v>42</v>
      </c>
      <c r="B30" s="42"/>
      <c r="C30" s="43"/>
      <c r="D30" s="43"/>
      <c r="E30" s="46" t="s">
        <v>91</v>
      </c>
      <c r="F30" s="43"/>
      <c r="G30" s="43"/>
      <c r="H30" s="43"/>
      <c r="I30" s="43"/>
      <c r="J30" s="45"/>
    </row>
    <row r="31" ht="28.8">
      <c r="A31" s="35" t="s">
        <v>42</v>
      </c>
      <c r="B31" s="42"/>
      <c r="C31" s="43"/>
      <c r="D31" s="43"/>
      <c r="E31" s="46" t="s">
        <v>92</v>
      </c>
      <c r="F31" s="43"/>
      <c r="G31" s="43"/>
      <c r="H31" s="43"/>
      <c r="I31" s="43"/>
      <c r="J31" s="45"/>
    </row>
    <row r="32">
      <c r="A32" s="35" t="s">
        <v>42</v>
      </c>
      <c r="B32" s="42"/>
      <c r="C32" s="43"/>
      <c r="D32" s="43"/>
      <c r="E32" s="46" t="s">
        <v>93</v>
      </c>
      <c r="F32" s="43"/>
      <c r="G32" s="43"/>
      <c r="H32" s="43"/>
      <c r="I32" s="43"/>
      <c r="J32" s="45"/>
    </row>
    <row r="33">
      <c r="A33" s="35" t="s">
        <v>36</v>
      </c>
      <c r="B33" s="35">
        <v>7</v>
      </c>
      <c r="C33" s="36" t="s">
        <v>94</v>
      </c>
      <c r="D33" s="35" t="s">
        <v>38</v>
      </c>
      <c r="E33" s="37" t="s">
        <v>95</v>
      </c>
      <c r="F33" s="38" t="s">
        <v>77</v>
      </c>
      <c r="G33" s="39">
        <v>17.5</v>
      </c>
      <c r="H33" s="40">
        <v>0</v>
      </c>
      <c r="I33" s="40">
        <f>ROUND(G33*H33,P4)</f>
        <v>0</v>
      </c>
      <c r="J33" s="35"/>
      <c r="O33" s="41">
        <f>I33*0.21</f>
        <v>0</v>
      </c>
      <c r="P33">
        <v>3</v>
      </c>
    </row>
    <row r="34">
      <c r="A34" s="35" t="s">
        <v>41</v>
      </c>
      <c r="B34" s="42"/>
      <c r="C34" s="43"/>
      <c r="D34" s="43"/>
      <c r="E34" s="44" t="s">
        <v>38</v>
      </c>
      <c r="F34" s="43"/>
      <c r="G34" s="43"/>
      <c r="H34" s="43"/>
      <c r="I34" s="43"/>
      <c r="J34" s="45"/>
    </row>
    <row r="35">
      <c r="A35" s="35" t="s">
        <v>42</v>
      </c>
      <c r="B35" s="42"/>
      <c r="C35" s="43"/>
      <c r="D35" s="43"/>
      <c r="E35" s="46" t="s">
        <v>96</v>
      </c>
      <c r="F35" s="43"/>
      <c r="G35" s="43"/>
      <c r="H35" s="43"/>
      <c r="I35" s="43"/>
      <c r="J35" s="45"/>
    </row>
    <row r="36">
      <c r="A36" s="35" t="s">
        <v>42</v>
      </c>
      <c r="B36" s="42"/>
      <c r="C36" s="43"/>
      <c r="D36" s="43"/>
      <c r="E36" s="46" t="s">
        <v>97</v>
      </c>
      <c r="F36" s="43"/>
      <c r="G36" s="43"/>
      <c r="H36" s="43"/>
      <c r="I36" s="43"/>
      <c r="J36" s="45"/>
    </row>
    <row r="37">
      <c r="A37" s="35" t="s">
        <v>42</v>
      </c>
      <c r="B37" s="42"/>
      <c r="C37" s="43"/>
      <c r="D37" s="43"/>
      <c r="E37" s="46" t="s">
        <v>98</v>
      </c>
      <c r="F37" s="43"/>
      <c r="G37" s="43"/>
      <c r="H37" s="43"/>
      <c r="I37" s="43"/>
      <c r="J37" s="45"/>
    </row>
    <row r="38">
      <c r="A38" s="35" t="s">
        <v>36</v>
      </c>
      <c r="B38" s="35">
        <v>8</v>
      </c>
      <c r="C38" s="36" t="s">
        <v>99</v>
      </c>
      <c r="D38" s="35" t="s">
        <v>38</v>
      </c>
      <c r="E38" s="37" t="s">
        <v>100</v>
      </c>
      <c r="F38" s="38" t="s">
        <v>77</v>
      </c>
      <c r="G38" s="39">
        <v>12.5</v>
      </c>
      <c r="H38" s="40">
        <v>0</v>
      </c>
      <c r="I38" s="40">
        <f>ROUND(G38*H38,P4)</f>
        <v>0</v>
      </c>
      <c r="J38" s="35"/>
      <c r="O38" s="41">
        <f>I38*0.21</f>
        <v>0</v>
      </c>
      <c r="P38">
        <v>3</v>
      </c>
    </row>
    <row r="39">
      <c r="A39" s="35" t="s">
        <v>41</v>
      </c>
      <c r="B39" s="42"/>
      <c r="C39" s="43"/>
      <c r="D39" s="43"/>
      <c r="E39" s="44" t="s">
        <v>38</v>
      </c>
      <c r="F39" s="43"/>
      <c r="G39" s="43"/>
      <c r="H39" s="43"/>
      <c r="I39" s="43"/>
      <c r="J39" s="45"/>
    </row>
    <row r="40">
      <c r="A40" s="35" t="s">
        <v>42</v>
      </c>
      <c r="B40" s="42"/>
      <c r="C40" s="43"/>
      <c r="D40" s="43"/>
      <c r="E40" s="46" t="s">
        <v>101</v>
      </c>
      <c r="F40" s="43"/>
      <c r="G40" s="43"/>
      <c r="H40" s="43"/>
      <c r="I40" s="43"/>
      <c r="J40" s="45"/>
    </row>
    <row r="41">
      <c r="A41" s="35" t="s">
        <v>36</v>
      </c>
      <c r="B41" s="35">
        <v>9</v>
      </c>
      <c r="C41" s="36" t="s">
        <v>102</v>
      </c>
      <c r="D41" s="35" t="s">
        <v>38</v>
      </c>
      <c r="E41" s="37" t="s">
        <v>103</v>
      </c>
      <c r="F41" s="38" t="s">
        <v>77</v>
      </c>
      <c r="G41" s="39">
        <v>91.5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41</v>
      </c>
      <c r="B42" s="42"/>
      <c r="C42" s="43"/>
      <c r="D42" s="43"/>
      <c r="E42" s="44" t="s">
        <v>38</v>
      </c>
      <c r="F42" s="43"/>
      <c r="G42" s="43"/>
      <c r="H42" s="43"/>
      <c r="I42" s="43"/>
      <c r="J42" s="45"/>
    </row>
    <row r="43">
      <c r="A43" s="35" t="s">
        <v>42</v>
      </c>
      <c r="B43" s="42"/>
      <c r="C43" s="43"/>
      <c r="D43" s="43"/>
      <c r="E43" s="46" t="s">
        <v>104</v>
      </c>
      <c r="F43" s="43"/>
      <c r="G43" s="43"/>
      <c r="H43" s="43"/>
      <c r="I43" s="43"/>
      <c r="J43" s="45"/>
    </row>
    <row r="44">
      <c r="A44" s="35" t="s">
        <v>42</v>
      </c>
      <c r="B44" s="42"/>
      <c r="C44" s="43"/>
      <c r="D44" s="43"/>
      <c r="E44" s="46" t="s">
        <v>105</v>
      </c>
      <c r="F44" s="43"/>
      <c r="G44" s="43"/>
      <c r="H44" s="43"/>
      <c r="I44" s="43"/>
      <c r="J44" s="45"/>
    </row>
    <row r="45">
      <c r="A45" s="35" t="s">
        <v>42</v>
      </c>
      <c r="B45" s="42"/>
      <c r="C45" s="43"/>
      <c r="D45" s="43"/>
      <c r="E45" s="46" t="s">
        <v>106</v>
      </c>
      <c r="F45" s="43"/>
      <c r="G45" s="43"/>
      <c r="H45" s="43"/>
      <c r="I45" s="43"/>
      <c r="J45" s="45"/>
    </row>
    <row r="46">
      <c r="A46" s="35" t="s">
        <v>42</v>
      </c>
      <c r="B46" s="42"/>
      <c r="C46" s="43"/>
      <c r="D46" s="43"/>
      <c r="E46" s="46" t="s">
        <v>107</v>
      </c>
      <c r="F46" s="43"/>
      <c r="G46" s="43"/>
      <c r="H46" s="43"/>
      <c r="I46" s="43"/>
      <c r="J46" s="45"/>
    </row>
    <row r="47">
      <c r="A47" s="35" t="s">
        <v>36</v>
      </c>
      <c r="B47" s="35">
        <v>10</v>
      </c>
      <c r="C47" s="36" t="s">
        <v>108</v>
      </c>
      <c r="D47" s="35" t="s">
        <v>51</v>
      </c>
      <c r="E47" s="37" t="s">
        <v>109</v>
      </c>
      <c r="F47" s="38" t="s">
        <v>77</v>
      </c>
      <c r="G47" s="39">
        <v>45</v>
      </c>
      <c r="H47" s="40">
        <v>0</v>
      </c>
      <c r="I47" s="40">
        <f>ROUND(G47*H47,P4)</f>
        <v>0</v>
      </c>
      <c r="J47" s="35"/>
      <c r="O47" s="41">
        <f>I47*0.21</f>
        <v>0</v>
      </c>
      <c r="P47">
        <v>3</v>
      </c>
    </row>
    <row r="48">
      <c r="A48" s="35" t="s">
        <v>41</v>
      </c>
      <c r="B48" s="42"/>
      <c r="C48" s="43"/>
      <c r="D48" s="43"/>
      <c r="E48" s="44" t="s">
        <v>38</v>
      </c>
      <c r="F48" s="43"/>
      <c r="G48" s="43"/>
      <c r="H48" s="43"/>
      <c r="I48" s="43"/>
      <c r="J48" s="45"/>
    </row>
    <row r="49">
      <c r="A49" s="35" t="s">
        <v>42</v>
      </c>
      <c r="B49" s="42"/>
      <c r="C49" s="43"/>
      <c r="D49" s="43"/>
      <c r="E49" s="46" t="s">
        <v>110</v>
      </c>
      <c r="F49" s="43"/>
      <c r="G49" s="43"/>
      <c r="H49" s="43"/>
      <c r="I49" s="43"/>
      <c r="J49" s="45"/>
    </row>
    <row r="50">
      <c r="A50" s="35" t="s">
        <v>36</v>
      </c>
      <c r="B50" s="35">
        <v>11</v>
      </c>
      <c r="C50" s="36" t="s">
        <v>108</v>
      </c>
      <c r="D50" s="35" t="s">
        <v>54</v>
      </c>
      <c r="E50" s="37" t="s">
        <v>109</v>
      </c>
      <c r="F50" s="38" t="s">
        <v>77</v>
      </c>
      <c r="G50" s="39">
        <v>36</v>
      </c>
      <c r="H50" s="40">
        <v>0</v>
      </c>
      <c r="I50" s="40">
        <f>ROUND(G50*H50,P4)</f>
        <v>0</v>
      </c>
      <c r="J50" s="35"/>
      <c r="O50" s="41">
        <f>I50*0.21</f>
        <v>0</v>
      </c>
      <c r="P50">
        <v>3</v>
      </c>
    </row>
    <row r="51">
      <c r="A51" s="35" t="s">
        <v>41</v>
      </c>
      <c r="B51" s="42"/>
      <c r="C51" s="43"/>
      <c r="D51" s="43"/>
      <c r="E51" s="44" t="s">
        <v>38</v>
      </c>
      <c r="F51" s="43"/>
      <c r="G51" s="43"/>
      <c r="H51" s="43"/>
      <c r="I51" s="43"/>
      <c r="J51" s="45"/>
    </row>
    <row r="52" ht="28.8">
      <c r="A52" s="35" t="s">
        <v>42</v>
      </c>
      <c r="B52" s="42"/>
      <c r="C52" s="43"/>
      <c r="D52" s="43"/>
      <c r="E52" s="46" t="s">
        <v>111</v>
      </c>
      <c r="F52" s="43"/>
      <c r="G52" s="43"/>
      <c r="H52" s="43"/>
      <c r="I52" s="43"/>
      <c r="J52" s="45"/>
    </row>
    <row r="53">
      <c r="A53" s="35" t="s">
        <v>36</v>
      </c>
      <c r="B53" s="35">
        <v>12</v>
      </c>
      <c r="C53" s="36" t="s">
        <v>112</v>
      </c>
      <c r="D53" s="35" t="s">
        <v>38</v>
      </c>
      <c r="E53" s="37" t="s">
        <v>113</v>
      </c>
      <c r="F53" s="38" t="s">
        <v>114</v>
      </c>
      <c r="G53" s="39">
        <v>265</v>
      </c>
      <c r="H53" s="40">
        <v>0</v>
      </c>
      <c r="I53" s="40">
        <f>ROUND(G53*H53,P4)</f>
        <v>0</v>
      </c>
      <c r="J53" s="35"/>
      <c r="O53" s="41">
        <f>I53*0.21</f>
        <v>0</v>
      </c>
      <c r="P53">
        <v>3</v>
      </c>
    </row>
    <row r="54">
      <c r="A54" s="35" t="s">
        <v>41</v>
      </c>
      <c r="B54" s="42"/>
      <c r="C54" s="43"/>
      <c r="D54" s="43"/>
      <c r="E54" s="44" t="s">
        <v>38</v>
      </c>
      <c r="F54" s="43"/>
      <c r="G54" s="43"/>
      <c r="H54" s="43"/>
      <c r="I54" s="43"/>
      <c r="J54" s="45"/>
    </row>
    <row r="55">
      <c r="A55" s="35" t="s">
        <v>42</v>
      </c>
      <c r="B55" s="42"/>
      <c r="C55" s="43"/>
      <c r="D55" s="43"/>
      <c r="E55" s="46" t="s">
        <v>115</v>
      </c>
      <c r="F55" s="43"/>
      <c r="G55" s="43"/>
      <c r="H55" s="43"/>
      <c r="I55" s="43"/>
      <c r="J55" s="45"/>
    </row>
    <row r="56">
      <c r="A56" s="35" t="s">
        <v>42</v>
      </c>
      <c r="B56" s="42"/>
      <c r="C56" s="43"/>
      <c r="D56" s="43"/>
      <c r="E56" s="46" t="s">
        <v>116</v>
      </c>
      <c r="F56" s="43"/>
      <c r="G56" s="43"/>
      <c r="H56" s="43"/>
      <c r="I56" s="43"/>
      <c r="J56" s="45"/>
    </row>
    <row r="57">
      <c r="A57" s="35" t="s">
        <v>42</v>
      </c>
      <c r="B57" s="42"/>
      <c r="C57" s="43"/>
      <c r="D57" s="43"/>
      <c r="E57" s="46" t="s">
        <v>117</v>
      </c>
      <c r="F57" s="43"/>
      <c r="G57" s="43"/>
      <c r="H57" s="43"/>
      <c r="I57" s="43"/>
      <c r="J57" s="45"/>
    </row>
    <row r="58">
      <c r="A58" s="35" t="s">
        <v>42</v>
      </c>
      <c r="B58" s="42"/>
      <c r="C58" s="43"/>
      <c r="D58" s="43"/>
      <c r="E58" s="46" t="s">
        <v>118</v>
      </c>
      <c r="F58" s="43"/>
      <c r="G58" s="43"/>
      <c r="H58" s="43"/>
      <c r="I58" s="43"/>
      <c r="J58" s="45"/>
    </row>
    <row r="59">
      <c r="A59" s="35" t="s">
        <v>36</v>
      </c>
      <c r="B59" s="35">
        <v>13</v>
      </c>
      <c r="C59" s="36" t="s">
        <v>119</v>
      </c>
      <c r="D59" s="35" t="s">
        <v>38</v>
      </c>
      <c r="E59" s="37" t="s">
        <v>120</v>
      </c>
      <c r="F59" s="38" t="s">
        <v>114</v>
      </c>
      <c r="G59" s="39">
        <v>50</v>
      </c>
      <c r="H59" s="40">
        <v>0</v>
      </c>
      <c r="I59" s="40">
        <f>ROUND(G59*H59,P4)</f>
        <v>0</v>
      </c>
      <c r="J59" s="35"/>
      <c r="O59" s="41">
        <f>I59*0.21</f>
        <v>0</v>
      </c>
      <c r="P59">
        <v>3</v>
      </c>
    </row>
    <row r="60">
      <c r="A60" s="35" t="s">
        <v>41</v>
      </c>
      <c r="B60" s="42"/>
      <c r="C60" s="43"/>
      <c r="D60" s="43"/>
      <c r="E60" s="44" t="s">
        <v>38</v>
      </c>
      <c r="F60" s="43"/>
      <c r="G60" s="43"/>
      <c r="H60" s="43"/>
      <c r="I60" s="43"/>
      <c r="J60" s="45"/>
    </row>
    <row r="61">
      <c r="A61" s="35" t="s">
        <v>42</v>
      </c>
      <c r="B61" s="42"/>
      <c r="C61" s="43"/>
      <c r="D61" s="43"/>
      <c r="E61" s="46" t="s">
        <v>121</v>
      </c>
      <c r="F61" s="43"/>
      <c r="G61" s="43"/>
      <c r="H61" s="43"/>
      <c r="I61" s="43"/>
      <c r="J61" s="45"/>
    </row>
    <row r="62">
      <c r="A62" s="35" t="s">
        <v>36</v>
      </c>
      <c r="B62" s="35">
        <v>14</v>
      </c>
      <c r="C62" s="36" t="s">
        <v>122</v>
      </c>
      <c r="D62" s="35" t="s">
        <v>38</v>
      </c>
      <c r="E62" s="37" t="s">
        <v>123</v>
      </c>
      <c r="F62" s="38" t="s">
        <v>114</v>
      </c>
      <c r="G62" s="39">
        <v>50</v>
      </c>
      <c r="H62" s="40">
        <v>0</v>
      </c>
      <c r="I62" s="40">
        <f>ROUND(G62*H62,P4)</f>
        <v>0</v>
      </c>
      <c r="J62" s="35"/>
      <c r="O62" s="41">
        <f>I62*0.21</f>
        <v>0</v>
      </c>
      <c r="P62">
        <v>3</v>
      </c>
    </row>
    <row r="63">
      <c r="A63" s="35" t="s">
        <v>41</v>
      </c>
      <c r="B63" s="42"/>
      <c r="C63" s="43"/>
      <c r="D63" s="43"/>
      <c r="E63" s="44" t="s">
        <v>38</v>
      </c>
      <c r="F63" s="43"/>
      <c r="G63" s="43"/>
      <c r="H63" s="43"/>
      <c r="I63" s="43"/>
      <c r="J63" s="45"/>
    </row>
    <row r="64">
      <c r="A64" s="35" t="s">
        <v>42</v>
      </c>
      <c r="B64" s="42"/>
      <c r="C64" s="43"/>
      <c r="D64" s="43"/>
      <c r="E64" s="46" t="s">
        <v>121</v>
      </c>
      <c r="F64" s="43"/>
      <c r="G64" s="43"/>
      <c r="H64" s="43"/>
      <c r="I64" s="43"/>
      <c r="J64" s="45"/>
    </row>
    <row r="65">
      <c r="A65" s="29" t="s">
        <v>33</v>
      </c>
      <c r="B65" s="30"/>
      <c r="C65" s="31" t="s">
        <v>54</v>
      </c>
      <c r="D65" s="32"/>
      <c r="E65" s="29" t="s">
        <v>124</v>
      </c>
      <c r="F65" s="32"/>
      <c r="G65" s="32"/>
      <c r="H65" s="32"/>
      <c r="I65" s="33">
        <f>SUMIFS(I66:I68,A66:A68,"P")</f>
        <v>0</v>
      </c>
      <c r="J65" s="34"/>
    </row>
    <row r="66">
      <c r="A66" s="35" t="s">
        <v>36</v>
      </c>
      <c r="B66" s="35">
        <v>15</v>
      </c>
      <c r="C66" s="36" t="s">
        <v>125</v>
      </c>
      <c r="D66" s="35" t="s">
        <v>38</v>
      </c>
      <c r="E66" s="37" t="s">
        <v>126</v>
      </c>
      <c r="F66" s="38" t="s">
        <v>114</v>
      </c>
      <c r="G66" s="39">
        <v>120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41</v>
      </c>
      <c r="B67" s="42"/>
      <c r="C67" s="43"/>
      <c r="D67" s="43"/>
      <c r="E67" s="44" t="s">
        <v>38</v>
      </c>
      <c r="F67" s="43"/>
      <c r="G67" s="43"/>
      <c r="H67" s="43"/>
      <c r="I67" s="43"/>
      <c r="J67" s="45"/>
    </row>
    <row r="68">
      <c r="A68" s="35" t="s">
        <v>42</v>
      </c>
      <c r="B68" s="42"/>
      <c r="C68" s="43"/>
      <c r="D68" s="43"/>
      <c r="E68" s="46" t="s">
        <v>127</v>
      </c>
      <c r="F68" s="43"/>
      <c r="G68" s="43"/>
      <c r="H68" s="43"/>
      <c r="I68" s="43"/>
      <c r="J68" s="45"/>
    </row>
    <row r="69">
      <c r="A69" s="29" t="s">
        <v>33</v>
      </c>
      <c r="B69" s="30"/>
      <c r="C69" s="31" t="s">
        <v>128</v>
      </c>
      <c r="D69" s="32"/>
      <c r="E69" s="29" t="s">
        <v>129</v>
      </c>
      <c r="F69" s="32"/>
      <c r="G69" s="32"/>
      <c r="H69" s="32"/>
      <c r="I69" s="33">
        <f>SUMIFS(I70:I77,A70:A77,"P")</f>
        <v>0</v>
      </c>
      <c r="J69" s="34"/>
    </row>
    <row r="70">
      <c r="A70" s="35" t="s">
        <v>36</v>
      </c>
      <c r="B70" s="35">
        <v>16</v>
      </c>
      <c r="C70" s="36" t="s">
        <v>130</v>
      </c>
      <c r="D70" s="35" t="s">
        <v>38</v>
      </c>
      <c r="E70" s="37" t="s">
        <v>131</v>
      </c>
      <c r="F70" s="38" t="s">
        <v>77</v>
      </c>
      <c r="G70" s="39">
        <v>4.5830000000000002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41</v>
      </c>
      <c r="B71" s="42"/>
      <c r="C71" s="43"/>
      <c r="D71" s="43"/>
      <c r="E71" s="44" t="s">
        <v>38</v>
      </c>
      <c r="F71" s="43"/>
      <c r="G71" s="43"/>
      <c r="H71" s="43"/>
      <c r="I71" s="43"/>
      <c r="J71" s="45"/>
    </row>
    <row r="72">
      <c r="A72" s="35" t="s">
        <v>42</v>
      </c>
      <c r="B72" s="42"/>
      <c r="C72" s="43"/>
      <c r="D72" s="43"/>
      <c r="E72" s="46" t="s">
        <v>132</v>
      </c>
      <c r="F72" s="43"/>
      <c r="G72" s="43"/>
      <c r="H72" s="43"/>
      <c r="I72" s="43"/>
      <c r="J72" s="45"/>
    </row>
    <row r="73">
      <c r="A73" s="35" t="s">
        <v>42</v>
      </c>
      <c r="B73" s="42"/>
      <c r="C73" s="43"/>
      <c r="D73" s="43"/>
      <c r="E73" s="46" t="s">
        <v>133</v>
      </c>
      <c r="F73" s="43"/>
      <c r="G73" s="43"/>
      <c r="H73" s="43"/>
      <c r="I73" s="43"/>
      <c r="J73" s="45"/>
    </row>
    <row r="74">
      <c r="A74" s="35" t="s">
        <v>42</v>
      </c>
      <c r="B74" s="42"/>
      <c r="C74" s="43"/>
      <c r="D74" s="43"/>
      <c r="E74" s="46" t="s">
        <v>134</v>
      </c>
      <c r="F74" s="43"/>
      <c r="G74" s="43"/>
      <c r="H74" s="43"/>
      <c r="I74" s="43"/>
      <c r="J74" s="45"/>
    </row>
    <row r="75">
      <c r="A75" s="35" t="s">
        <v>36</v>
      </c>
      <c r="B75" s="35">
        <v>17</v>
      </c>
      <c r="C75" s="36" t="s">
        <v>135</v>
      </c>
      <c r="D75" s="35" t="s">
        <v>38</v>
      </c>
      <c r="E75" s="37" t="s">
        <v>136</v>
      </c>
      <c r="F75" s="38" t="s">
        <v>77</v>
      </c>
      <c r="G75" s="39">
        <v>4.5629999999999997</v>
      </c>
      <c r="H75" s="40">
        <v>0</v>
      </c>
      <c r="I75" s="40">
        <f>ROUND(G75*H75,P4)</f>
        <v>0</v>
      </c>
      <c r="J75" s="35"/>
      <c r="O75" s="41">
        <f>I75*0.21</f>
        <v>0</v>
      </c>
      <c r="P75">
        <v>3</v>
      </c>
    </row>
    <row r="76">
      <c r="A76" s="35" t="s">
        <v>41</v>
      </c>
      <c r="B76" s="42"/>
      <c r="C76" s="43"/>
      <c r="D76" s="43"/>
      <c r="E76" s="44" t="s">
        <v>38</v>
      </c>
      <c r="F76" s="43"/>
      <c r="G76" s="43"/>
      <c r="H76" s="43"/>
      <c r="I76" s="43"/>
      <c r="J76" s="45"/>
    </row>
    <row r="77" ht="28.8">
      <c r="A77" s="35" t="s">
        <v>42</v>
      </c>
      <c r="B77" s="42"/>
      <c r="C77" s="43"/>
      <c r="D77" s="43"/>
      <c r="E77" s="46" t="s">
        <v>137</v>
      </c>
      <c r="F77" s="43"/>
      <c r="G77" s="43"/>
      <c r="H77" s="43"/>
      <c r="I77" s="43"/>
      <c r="J77" s="45"/>
    </row>
    <row r="78">
      <c r="A78" s="29" t="s">
        <v>33</v>
      </c>
      <c r="B78" s="30"/>
      <c r="C78" s="31" t="s">
        <v>138</v>
      </c>
      <c r="D78" s="32"/>
      <c r="E78" s="29" t="s">
        <v>139</v>
      </c>
      <c r="F78" s="32"/>
      <c r="G78" s="32"/>
      <c r="H78" s="32"/>
      <c r="I78" s="33">
        <f>SUMIFS(I79:I88,A79:A88,"P")</f>
        <v>0</v>
      </c>
      <c r="J78" s="34"/>
    </row>
    <row r="79">
      <c r="A79" s="35" t="s">
        <v>36</v>
      </c>
      <c r="B79" s="35">
        <v>18</v>
      </c>
      <c r="C79" s="36" t="s">
        <v>140</v>
      </c>
      <c r="D79" s="35" t="s">
        <v>38</v>
      </c>
      <c r="E79" s="37" t="s">
        <v>141</v>
      </c>
      <c r="F79" s="38" t="s">
        <v>114</v>
      </c>
      <c r="G79" s="39">
        <v>142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41</v>
      </c>
      <c r="B80" s="42"/>
      <c r="C80" s="43"/>
      <c r="D80" s="43"/>
      <c r="E80" s="44" t="s">
        <v>38</v>
      </c>
      <c r="F80" s="43"/>
      <c r="G80" s="43"/>
      <c r="H80" s="43"/>
      <c r="I80" s="43"/>
      <c r="J80" s="45"/>
    </row>
    <row r="81">
      <c r="A81" s="35" t="s">
        <v>42</v>
      </c>
      <c r="B81" s="42"/>
      <c r="C81" s="43"/>
      <c r="D81" s="43"/>
      <c r="E81" s="46" t="s">
        <v>142</v>
      </c>
      <c r="F81" s="43"/>
      <c r="G81" s="43"/>
      <c r="H81" s="43"/>
      <c r="I81" s="43"/>
      <c r="J81" s="45"/>
    </row>
    <row r="82">
      <c r="A82" s="35" t="s">
        <v>36</v>
      </c>
      <c r="B82" s="35">
        <v>19</v>
      </c>
      <c r="C82" s="36" t="s">
        <v>143</v>
      </c>
      <c r="D82" s="35" t="s">
        <v>75</v>
      </c>
      <c r="E82" s="37" t="s">
        <v>144</v>
      </c>
      <c r="F82" s="38" t="s">
        <v>114</v>
      </c>
      <c r="G82" s="39">
        <v>110</v>
      </c>
      <c r="H82" s="40">
        <v>0</v>
      </c>
      <c r="I82" s="40">
        <f>ROUND(G82*H82,P4)</f>
        <v>0</v>
      </c>
      <c r="J82" s="35"/>
      <c r="O82" s="41">
        <f>I82*0.21</f>
        <v>0</v>
      </c>
      <c r="P82">
        <v>3</v>
      </c>
    </row>
    <row r="83">
      <c r="A83" s="35" t="s">
        <v>41</v>
      </c>
      <c r="B83" s="42"/>
      <c r="C83" s="43"/>
      <c r="D83" s="43"/>
      <c r="E83" s="44" t="s">
        <v>38</v>
      </c>
      <c r="F83" s="43"/>
      <c r="G83" s="43"/>
      <c r="H83" s="43"/>
      <c r="I83" s="43"/>
      <c r="J83" s="45"/>
    </row>
    <row r="84" ht="28.8">
      <c r="A84" s="35" t="s">
        <v>42</v>
      </c>
      <c r="B84" s="42"/>
      <c r="C84" s="43"/>
      <c r="D84" s="43"/>
      <c r="E84" s="46" t="s">
        <v>145</v>
      </c>
      <c r="F84" s="43"/>
      <c r="G84" s="43"/>
      <c r="H84" s="43"/>
      <c r="I84" s="43"/>
      <c r="J84" s="45"/>
    </row>
    <row r="85">
      <c r="A85" s="35" t="s">
        <v>42</v>
      </c>
      <c r="B85" s="42"/>
      <c r="C85" s="43"/>
      <c r="D85" s="43"/>
      <c r="E85" s="46" t="s">
        <v>146</v>
      </c>
      <c r="F85" s="43"/>
      <c r="G85" s="43"/>
      <c r="H85" s="43"/>
      <c r="I85" s="43"/>
      <c r="J85" s="45"/>
    </row>
    <row r="86">
      <c r="A86" s="35" t="s">
        <v>36</v>
      </c>
      <c r="B86" s="35">
        <v>20</v>
      </c>
      <c r="C86" s="36" t="s">
        <v>147</v>
      </c>
      <c r="D86" s="35" t="s">
        <v>38</v>
      </c>
      <c r="E86" s="37" t="s">
        <v>148</v>
      </c>
      <c r="F86" s="38" t="s">
        <v>114</v>
      </c>
      <c r="G86" s="39">
        <v>3</v>
      </c>
      <c r="H86" s="40">
        <v>0</v>
      </c>
      <c r="I86" s="40">
        <f>ROUND(G86*H86,P4)</f>
        <v>0</v>
      </c>
      <c r="J86" s="35"/>
      <c r="O86" s="41">
        <f>I86*0.21</f>
        <v>0</v>
      </c>
      <c r="P86">
        <v>3</v>
      </c>
    </row>
    <row r="87">
      <c r="A87" s="35" t="s">
        <v>41</v>
      </c>
      <c r="B87" s="42"/>
      <c r="C87" s="43"/>
      <c r="D87" s="43"/>
      <c r="E87" s="44" t="s">
        <v>38</v>
      </c>
      <c r="F87" s="43"/>
      <c r="G87" s="43"/>
      <c r="H87" s="43"/>
      <c r="I87" s="43"/>
      <c r="J87" s="45"/>
    </row>
    <row r="88">
      <c r="A88" s="35" t="s">
        <v>42</v>
      </c>
      <c r="B88" s="47"/>
      <c r="C88" s="48"/>
      <c r="D88" s="48"/>
      <c r="E88" s="46" t="s">
        <v>149</v>
      </c>
      <c r="F88" s="48"/>
      <c r="G88" s="48"/>
      <c r="H88" s="48"/>
      <c r="I88" s="48"/>
      <c r="J88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Lenka Vojtová</dc:creator>
  <cp:lastModifiedBy>Lenka Vojtová</cp:lastModifiedBy>
  <dcterms:created xsi:type="dcterms:W3CDTF">2025-10-20T18:48:38Z</dcterms:created>
  <dcterms:modified xsi:type="dcterms:W3CDTF">2025-10-20T18:48:38Z</dcterms:modified>
</cp:coreProperties>
</file>