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60" yWindow="65431" windowWidth="15240" windowHeight="13755" tabRatio="962" firstSheet="12" activeTab="12"/>
  </bookViews>
  <sheets>
    <sheet name="SO 01 1 KL" sheetId="2" state="hidden" r:id="rId1"/>
    <sheet name="SO 01 1 Rek" sheetId="3" state="hidden" r:id="rId2"/>
    <sheet name="SO 02 1 KL" sheetId="5" state="hidden" r:id="rId3"/>
    <sheet name="SO 02 1 Rek" sheetId="6" state="hidden" r:id="rId4"/>
    <sheet name="SO 03 1 KL" sheetId="8" state="hidden" r:id="rId5"/>
    <sheet name="SO 03 1 Rek" sheetId="9" state="hidden" r:id="rId6"/>
    <sheet name="SO 04 1 KL" sheetId="11" state="hidden" r:id="rId7"/>
    <sheet name="SO 04 1 Rek" sheetId="12" state="hidden" r:id="rId8"/>
    <sheet name="SO 05 1 KL" sheetId="14" state="hidden" r:id="rId9"/>
    <sheet name="SO 05 1 Rek" sheetId="15" state="hidden" r:id="rId10"/>
    <sheet name="SO 06 1 KL" sheetId="17" state="hidden" r:id="rId11"/>
    <sheet name="SO 06 1 Rek" sheetId="18" state="hidden" r:id="rId12"/>
    <sheet name="Krycí list EI" sheetId="25" r:id="rId13"/>
    <sheet name="SO 07 1 KL" sheetId="20" state="hidden" r:id="rId14"/>
    <sheet name="SO 07 1 Rek" sheetId="21" state="hidden" r:id="rId15"/>
    <sheet name="Položky EI" sheetId="28" r:id="rId16"/>
  </sheets>
  <definedNames>
    <definedName name="_xlnm.Print_Area" localSheetId="0">'SO 01 1 KL'!$A$1:$G$45</definedName>
    <definedName name="_xlnm.Print_Area" localSheetId="1">'SO 01 1 Rek'!$A$1:$I$26</definedName>
    <definedName name="_xlnm.Print_Area" localSheetId="2">'SO 02 1 KL'!$A$1:$G$45</definedName>
    <definedName name="_xlnm.Print_Area" localSheetId="3">'SO 02 1 Rek'!$A$1:$I$26</definedName>
    <definedName name="_xlnm.Print_Area" localSheetId="4">'SO 03 1 KL'!$A$1:$G$45</definedName>
    <definedName name="_xlnm.Print_Area" localSheetId="5">'SO 03 1 Rek'!$A$1:$I$27</definedName>
    <definedName name="_xlnm.Print_Area" localSheetId="6">'SO 04 1 KL'!$A$1:$G$45</definedName>
    <definedName name="_xlnm.Print_Area" localSheetId="7">'SO 04 1 Rek'!$A$1:$I$27</definedName>
    <definedName name="_xlnm.Print_Area" localSheetId="8">'SO 05 1 KL'!$A$1:$G$45</definedName>
    <definedName name="_xlnm.Print_Area" localSheetId="9">'SO 05 1 Rek'!$A$1:$I$14</definedName>
    <definedName name="_xlnm.Print_Area" localSheetId="10">'SO 06 1 KL'!$A$1:$G$45</definedName>
    <definedName name="_xlnm.Print_Area" localSheetId="11">'SO 06 1 Rek'!$A$1:$I$14</definedName>
    <definedName name="_xlnm.Print_Area" localSheetId="13">'SO 07 1 KL'!$A$1:$G$45</definedName>
    <definedName name="_xlnm.Print_Area" localSheetId="14">'SO 07 1 Rek'!$A$1:$I$14</definedName>
    <definedName name="_xlnm.Print_Titles" localSheetId="1">'SO 01 1 Rek'!$1:$6</definedName>
    <definedName name="_xlnm.Print_Titles" localSheetId="3">'SO 02 1 Rek'!$1:$6</definedName>
    <definedName name="_xlnm.Print_Titles" localSheetId="5">'SO 03 1 Rek'!$1:$6</definedName>
    <definedName name="_xlnm.Print_Titles" localSheetId="7">'SO 04 1 Rek'!$1:$6</definedName>
    <definedName name="_xlnm.Print_Titles" localSheetId="9">'SO 05 1 Rek'!$1:$6</definedName>
    <definedName name="_xlnm.Print_Titles" localSheetId="11">'SO 06 1 Rek'!$1:$6</definedName>
    <definedName name="_xlnm.Print_Titles" localSheetId="14">'SO 07 1 Rek'!$1:$6</definedName>
  </definedNames>
  <calcPr fullCalcOnLoad="1"/>
</workbook>
</file>

<file path=xl/comments16.xml><?xml version="1.0" encoding="utf-8"?>
<comments xmlns="http://schemas.openxmlformats.org/spreadsheetml/2006/main">
  <authors>
    <author>Pepa</author>
    <author>Vasek</author>
  </authors>
  <commentList>
    <comment ref="A2" authorId="0">
      <text>
        <r>
          <rPr>
            <b/>
            <sz val="8"/>
            <rFont val="Tahoma"/>
            <family val="2"/>
          </rPr>
          <t>Pepa:</t>
        </r>
        <r>
          <rPr>
            <sz val="8"/>
            <rFont val="Tahoma"/>
            <family val="2"/>
          </rPr>
          <t xml:space="preserve">
</t>
        </r>
      </text>
    </comment>
    <comment ref="G32" authorId="1">
      <text>
        <r>
          <rPr>
            <b/>
            <sz val="9"/>
            <rFont val="Tahoma"/>
            <family val="2"/>
          </rPr>
          <t>Vasek:</t>
        </r>
        <r>
          <rPr>
            <sz val="9"/>
            <rFont val="Tahoma"/>
            <family val="2"/>
          </rPr>
          <t xml:space="preserve">
</t>
        </r>
      </text>
    </comment>
    <comment ref="A37" authorId="0">
      <text>
        <r>
          <rPr>
            <b/>
            <sz val="8"/>
            <rFont val="Tahoma"/>
            <family val="2"/>
          </rPr>
          <t>Pepa:</t>
        </r>
        <r>
          <rPr>
            <sz val="8"/>
            <rFont val="Tahoma"/>
            <family val="2"/>
          </rPr>
          <t xml:space="preserve">
</t>
        </r>
      </text>
    </comment>
    <comment ref="A54" authorId="0">
      <text>
        <r>
          <rPr>
            <b/>
            <sz val="8"/>
            <rFont val="Tahoma"/>
            <family val="2"/>
          </rPr>
          <t>Pepa:</t>
        </r>
        <r>
          <rPr>
            <sz val="8"/>
            <rFont val="Tahoma"/>
            <family val="2"/>
          </rPr>
          <t xml:space="preserve">
</t>
        </r>
      </text>
    </comment>
    <comment ref="A70" authorId="0">
      <text>
        <r>
          <rPr>
            <b/>
            <sz val="8"/>
            <rFont val="Tahoma"/>
            <family val="2"/>
          </rPr>
          <t>Pepa: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<sst xmlns="http://schemas.openxmlformats.org/spreadsheetml/2006/main" count="883" uniqueCount="201">
  <si>
    <t xml:space="preserve">                         </t>
  </si>
  <si>
    <t xml:space="preserve"> </t>
  </si>
  <si>
    <t>Stavba :</t>
  </si>
  <si>
    <t>Základ pro DPH</t>
  </si>
  <si>
    <t>%</t>
  </si>
  <si>
    <t>HSV</t>
  </si>
  <si>
    <t>PSV</t>
  </si>
  <si>
    <t>Dodávka</t>
  </si>
  <si>
    <t>Montáž</t>
  </si>
  <si>
    <t>HZS</t>
  </si>
  <si>
    <t>POLOŽKOVÝ ROZPOČET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</si>
  <si>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</si>
  <si>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</si>
  <si>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</si>
  <si>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</si>
  <si>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</si>
  <si>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</si>
  <si>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</si>
  <si>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</si>
  <si>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</si>
  <si>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</si>
  <si>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</si>
  <si>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</si>
  <si>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</si>
  <si>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</si>
  <si>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</si>
  <si>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</si>
  <si>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</si>
  <si>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</si>
  <si>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</si>
  <si>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</si>
  <si>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</si>
  <si>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</si>
  <si>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</si>
  <si>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</si>
  <si>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</si>
  <si>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</si>
  <si>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</si>
  <si>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</si>
  <si>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</si>
  <si>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</si>
  <si>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</si>
  <si>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</si>
  <si>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</si>
  <si>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</si>
  <si>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</si>
  <si>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</si>
  <si>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</si>
  <si>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</si>
  <si>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</si>
  <si>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</si>
  <si>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</si>
  <si>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</si>
  <si>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</si>
  <si>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</si>
  <si>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</si>
  <si>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</si>
  <si>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</si>
  <si>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</si>
  <si>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</si>
  <si>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</si>
  <si>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</si>
  <si>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</si>
  <si>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</si>
  <si>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>1</t>
  </si>
  <si>
    <t>ks</t>
  </si>
  <si>
    <t>1133</t>
  </si>
  <si>
    <t>Rekonstrukce depozitáře Regionálního muzea</t>
  </si>
  <si>
    <t>1133 Rekonstrukce depozitáře Regionálního muzea</t>
  </si>
  <si>
    <t>SO 01</t>
  </si>
  <si>
    <t>ASŘ - Rekonstrukce depozitáře</t>
  </si>
  <si>
    <t>SO 01 ASŘ - Rekonstrukce depozitáře</t>
  </si>
  <si>
    <t>m</t>
  </si>
  <si>
    <t>Regionální muzeum v Českém Krumlově</t>
  </si>
  <si>
    <t>Energy Benefit Centre a.s.</t>
  </si>
  <si>
    <t>SO 02</t>
  </si>
  <si>
    <t>ASŘ - Výměna výplní otvorů</t>
  </si>
  <si>
    <t>SO 02 ASŘ - Výměna výplní otvorů</t>
  </si>
  <si>
    <t>SO 03</t>
  </si>
  <si>
    <t>ASŘ - Hlavní vchod  - výměna výplní</t>
  </si>
  <si>
    <t>SO 03 ASŘ - Hlavní vchod  - výměna výplní</t>
  </si>
  <si>
    <t>SO 04</t>
  </si>
  <si>
    <t>ASŘ - Stavební přípomoce</t>
  </si>
  <si>
    <t>SO 04 ASŘ - Stavební přípomoce</t>
  </si>
  <si>
    <t>SO 05</t>
  </si>
  <si>
    <t>UT</t>
  </si>
  <si>
    <t>SO 05 UT</t>
  </si>
  <si>
    <t>SO 06</t>
  </si>
  <si>
    <t>Elektroinstalace</t>
  </si>
  <si>
    <t>SO 06 Elektroinstalace</t>
  </si>
  <si>
    <t>SO 07</t>
  </si>
  <si>
    <t>Vedlejší náklady</t>
  </si>
  <si>
    <t>SO 07 Vedlejší náklady</t>
  </si>
  <si>
    <t xml:space="preserve">VÁCLAV PÁRTL  PROJEKTOVÁNÍ EL. ZAŘÍZENÍ </t>
  </si>
  <si>
    <t>POD SKALKOU 543, Č. KRUMLOV  TEL. 774 556 232</t>
  </si>
  <si>
    <t xml:space="preserve">  e-mail :</t>
  </si>
  <si>
    <t>Vaclav.Partl@seznam.cz</t>
  </si>
  <si>
    <r>
      <t xml:space="preserve">        </t>
    </r>
    <r>
      <rPr>
        <b/>
        <sz val="12"/>
        <rFont val="Arial CE"/>
        <family val="2"/>
      </rPr>
      <t>REKAPITULACE</t>
    </r>
  </si>
  <si>
    <t>CELKEM</t>
  </si>
  <si>
    <t xml:space="preserve">       POZNÁMKY :  Jednotlivé materiály a výrobky navržené v této PD lze zaměnit po odsouhlasení investorem a projektantem </t>
  </si>
  <si>
    <t xml:space="preserve">                             za obdobné jiného výrobce při dodržení daných vlastností a cenových relací! </t>
  </si>
  <si>
    <t>Poř.č.</t>
  </si>
  <si>
    <t xml:space="preserve">  Název položky</t>
  </si>
  <si>
    <t>Jedn.</t>
  </si>
  <si>
    <t>Množ.</t>
  </si>
  <si>
    <t>Jedn. cena montáž</t>
  </si>
  <si>
    <t>Jedn. cena materiál</t>
  </si>
  <si>
    <t>Montáž celkem</t>
  </si>
  <si>
    <t>Materiál celkem</t>
  </si>
  <si>
    <t>Položka celkem</t>
  </si>
  <si>
    <t xml:space="preserve">  Vypnutí vedení, zajištění, opětné zapnutí</t>
  </si>
  <si>
    <t xml:space="preserve">  MEZISOUČET</t>
  </si>
  <si>
    <t xml:space="preserve">  Materiál podružný 3%  (z pol. materiál mezisoučet)</t>
  </si>
  <si>
    <t xml:space="preserve">  GPP 6%                     (z položek celkem)</t>
  </si>
  <si>
    <t xml:space="preserve">  Kabel CYKY 5Cx1.5</t>
  </si>
  <si>
    <t xml:space="preserve">  Odvíčkování a zavíčkování krabice - 4 šrouby</t>
  </si>
  <si>
    <t xml:space="preserve">  Hmoždinka do 10mm</t>
  </si>
  <si>
    <t xml:space="preserve">  Sběrnice 14 pól. N  (PE/PEN</t>
  </si>
  <si>
    <t xml:space="preserve">  Popisný štítek</t>
  </si>
  <si>
    <t xml:space="preserve">  Propojovací lišta třífázová, 63A </t>
  </si>
  <si>
    <t>mod</t>
  </si>
  <si>
    <t xml:space="preserve">  ELEKTROINSTALACE CELKEM</t>
  </si>
  <si>
    <t xml:space="preserve">  Jistič jednofázový B10/1, 10kA</t>
  </si>
  <si>
    <t xml:space="preserve">  Jistič jednofázový B16/1, 10kA</t>
  </si>
  <si>
    <t xml:space="preserve">  Krabice přístrojová hl. 42mm pro vícenásobné rámečky</t>
  </si>
  <si>
    <t xml:space="preserve">  Krabice rozvodná IP55 98 x 98 x 61mm</t>
  </si>
  <si>
    <t xml:space="preserve">  Kabel CYKY 3Cx1.5</t>
  </si>
  <si>
    <t xml:space="preserve">  Kabel CYKY 5Cx2.5</t>
  </si>
  <si>
    <t xml:space="preserve">  Vodič CYA 16</t>
  </si>
  <si>
    <t xml:space="preserve">  Zásuvka domovní 230V/16A  komplet  bílá</t>
  </si>
  <si>
    <t xml:space="preserve">  Přepínač sériový 10A  komplet  bílý</t>
  </si>
  <si>
    <t xml:space="preserve">  Označovací lišta</t>
  </si>
  <si>
    <t xml:space="preserve">  Štítek označovací kabel  </t>
  </si>
  <si>
    <t xml:space="preserve">  Forma kabelová do 0,5m na kabelu do 5x2</t>
  </si>
  <si>
    <t xml:space="preserve">  Drobný materiál</t>
  </si>
  <si>
    <t>kpl</t>
  </si>
  <si>
    <t xml:space="preserve">  Vyhledání vývodu nebo krabice</t>
  </si>
  <si>
    <t xml:space="preserve"> STRUKTUROVANÁ KABELÁŽ CELKEM</t>
  </si>
  <si>
    <t xml:space="preserve">  Oživení , nastavení, měření</t>
  </si>
  <si>
    <t xml:space="preserve">  Krabice přístrojová hl. 42mm pro vícenásobné rámečky </t>
  </si>
  <si>
    <t xml:space="preserve">  Vypínač jednopólovy 10A  komplet  bílý</t>
  </si>
  <si>
    <t>1. ELEKTROINSTALACE</t>
  </si>
  <si>
    <t xml:space="preserve">   1.  ELEKTROINSTALACE</t>
  </si>
  <si>
    <t xml:space="preserve">  Jistič třífázový B20/3, 10kA</t>
  </si>
  <si>
    <t xml:space="preserve">  Přesun specifikací 1%</t>
  </si>
  <si>
    <t xml:space="preserve">  Zásuvka domovní se svodičem přepětí 230V/16A  komplet  bílá</t>
  </si>
  <si>
    <t xml:space="preserve">  Kabel UTP, CAT5e</t>
  </si>
  <si>
    <t xml:space="preserve">  Vypínač 3 pólový 32A na DIN lištu</t>
  </si>
  <si>
    <t xml:space="preserve">  Jistič třífázový B16/3, 10kA</t>
  </si>
  <si>
    <t xml:space="preserve">  Rozvodnice pod omítku pro 42 přístrojových modulů s dvířky, IP30/20</t>
  </si>
  <si>
    <t xml:space="preserve">  Proudový chránič s nadproud. ochranou 10/1N/B/003</t>
  </si>
  <si>
    <t xml:space="preserve">  Kabel CYKY 5Cx4</t>
  </si>
  <si>
    <t xml:space="preserve">  Trubka ohebná PVC 16 mm, 750N</t>
  </si>
  <si>
    <t xml:space="preserve">  Jistič jednofázový C10/1, 10kA</t>
  </si>
  <si>
    <t xml:space="preserve">  ZAK. Č.           : 82 - 21                                                                         </t>
  </si>
  <si>
    <t xml:space="preserve">  Svodič přepětí I a II. stupeň na DIN lištu</t>
  </si>
  <si>
    <t xml:space="preserve"> ROZVADĚČE RB CELKEM</t>
  </si>
  <si>
    <t xml:space="preserve">  Žaliziový spínač 10A  komplet  bílý</t>
  </si>
  <si>
    <r>
      <t xml:space="preserve">  </t>
    </r>
    <r>
      <rPr>
        <b/>
        <sz val="12"/>
        <rFont val="Arial CE"/>
        <family val="2"/>
      </rPr>
      <t xml:space="preserve">INVESTOR    :  MĚSTO ČESKÝ KRUMLOV                </t>
    </r>
  </si>
  <si>
    <r>
      <t xml:space="preserve">                              </t>
    </r>
    <r>
      <rPr>
        <b/>
        <sz val="12"/>
        <rFont val="Arial CE"/>
        <family val="2"/>
      </rPr>
      <t>NÁMĚSTÍ SVORNOSTI 1, ČESKÝ KRUMLOV</t>
    </r>
  </si>
  <si>
    <t xml:space="preserve">  AKCE             :  ZŠ LINECKÁ ČESKÝ KRUMLOV</t>
  </si>
  <si>
    <t xml:space="preserve">                              VYBUDOVÁNÍ NOVÉ POČÍTAČOVÉ UČEBNY</t>
  </si>
  <si>
    <t>2. DOPLNĚNÍ STÁVAJÍCÍHO ROZVADĚČE</t>
  </si>
  <si>
    <t xml:space="preserve">  DOPLNĚNÍ STÁVAJÍCÍHO ROZVADĚČE CELKEM</t>
  </si>
  <si>
    <t xml:space="preserve">  Úprava krycích stávajících plechů</t>
  </si>
  <si>
    <t xml:space="preserve">  Proudový chránič s nadproud. ochranou 16/1N/B/003</t>
  </si>
  <si>
    <t>3. ROZVADĚČE RP</t>
  </si>
  <si>
    <t xml:space="preserve">4. STRUKTUROVANÁ KABELÁŽ </t>
  </si>
  <si>
    <t xml:space="preserve">   2.  DOPLNĚNÍ STÁVAJÍCÍHO ROZVADĚČE</t>
  </si>
  <si>
    <t xml:space="preserve">   3.  ROZVADĚČ RP</t>
  </si>
  <si>
    <t xml:space="preserve">   4.  STRUKTUROVANÁ KABELÁŽ</t>
  </si>
  <si>
    <t xml:space="preserve">   5.  POMOCNÉ PRÁCE  (sekání drážek, průrazy, protipožární ucpávky atd)                      </t>
  </si>
  <si>
    <t xml:space="preserve">   6.  VÝCHOZÍ REVIZE                              </t>
  </si>
  <si>
    <t xml:space="preserve">  Montáž a zapojení rozvaděče RP</t>
  </si>
  <si>
    <t xml:space="preserve">  Kabel CYKY 3Cx2.5</t>
  </si>
  <si>
    <t xml:space="preserve">  A - Svítidlo LED 42W, 3650lm, 4000K, IP20, 596x596x12mm</t>
  </si>
  <si>
    <t xml:space="preserve">  B - Svítidlo LED 59W, 5486lm, 4000K, IP20, 1580x160x55mm</t>
  </si>
  <si>
    <t xml:space="preserve">  Rám pro LED panl 596x596mm</t>
  </si>
  <si>
    <t xml:space="preserve">  Krabice přístrojová lištová hl. 28 mm</t>
  </si>
  <si>
    <t xml:space="preserve">  Trubka ohebná 320N, 16mm</t>
  </si>
  <si>
    <t xml:space="preserve">  Trubka ohebná 320N, 40mm</t>
  </si>
  <si>
    <t xml:space="preserve">  Trubka tuhá 320N, 40mm</t>
  </si>
  <si>
    <t xml:space="preserve">  Podlahový kanál ocelový 150x40mm včětně přepážky</t>
  </si>
  <si>
    <t xml:space="preserve">  Datová zásuvka RJ45, CAT5e, komplet,  bílá, nestíněná</t>
  </si>
  <si>
    <t xml:space="preserve">  Datový rozvaděč RACK 12U vč. přístrojové náplně</t>
  </si>
  <si>
    <t xml:space="preserve">  Kabel gelový optický INIV50/125um, 8 vl., FRLSOH Dca, clt </t>
  </si>
  <si>
    <t xml:space="preserve">  Optický box 8C 8x SC Simplex</t>
  </si>
  <si>
    <t xml:space="preserve">  OPTIX SC optický pigtail 50/125 1m</t>
  </si>
  <si>
    <t xml:space="preserve">  OPTIX ST/UPC optický patch cord 50/125 1m</t>
  </si>
  <si>
    <t xml:space="preserve">  Optická vana 1U</t>
  </si>
  <si>
    <t xml:space="preserve">  Kabel HDMI 15m</t>
  </si>
  <si>
    <t xml:space="preserve">  Kabel HDMI 20m</t>
  </si>
  <si>
    <t xml:space="preserve">  Trubka ohebná PVC 20 mm, 750N</t>
  </si>
  <si>
    <t xml:space="preserve">  Kabel JYTY 4Dx1</t>
  </si>
  <si>
    <t xml:space="preserve">  Jistič jednofázový B4/1, 10kA</t>
  </si>
  <si>
    <t xml:space="preserve">  Trubkový detektor kouře do ptorubí VZT</t>
  </si>
  <si>
    <t xml:space="preserve">  Relé 16A/12V , 2x spínací kontakt</t>
  </si>
  <si>
    <t xml:space="preserve">  Stykač 25A/230V, 4x spínací kontakt</t>
  </si>
  <si>
    <t xml:space="preserve">  Transformátor 230V/12V</t>
  </si>
  <si>
    <t xml:space="preserve">  VÝKAZ VÝMĚR - ELEKTROINSTALACE</t>
  </si>
  <si>
    <t>datum : 02.04. 2024</t>
  </si>
</sst>
</file>

<file path=xl/styles.xml><?xml version="1.0" encoding="utf-8"?>
<styleSheet xmlns="http://schemas.openxmlformats.org/spreadsheetml/2006/main">
  <numFmts count="3">
    <numFmt numFmtId="164" formatCode="0.0"/>
    <numFmt numFmtId="165" formatCode="dd/mm/yy"/>
    <numFmt numFmtId="166" formatCode="#,##0\ &quot;Kč&quot;"/>
  </numFmts>
  <fonts count="21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7"/>
      <name val="Arial CE"/>
      <family val="2"/>
    </font>
    <font>
      <u val="single"/>
      <sz val="10"/>
      <color indexed="12"/>
      <name val="Arial CE"/>
      <family val="2"/>
    </font>
    <font>
      <sz val="12"/>
      <name val="Arial CE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>
      <alignment/>
      <protection locked="0"/>
    </xf>
    <xf numFmtId="0" fontId="0" fillId="0" borderId="0">
      <alignment/>
      <protection/>
    </xf>
  </cellStyleXfs>
  <cellXfs count="237">
    <xf numFmtId="0" fontId="0" fillId="0" borderId="0" xfId="0"/>
    <xf numFmtId="0" fontId="1" fillId="0" borderId="0" xfId="0" applyFont="1"/>
    <xf numFmtId="0" fontId="1" fillId="0" borderId="0" xfId="0" applyFont="1" applyAlignment="1">
      <alignment/>
    </xf>
    <xf numFmtId="0" fontId="6" fillId="0" borderId="0" xfId="0" applyFont="1"/>
    <xf numFmtId="4" fontId="1" fillId="0" borderId="0" xfId="0" applyNumberFormat="1" applyFont="1"/>
    <xf numFmtId="0" fontId="3" fillId="0" borderId="0" xfId="0" applyFont="1" applyBorder="1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6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Continuous"/>
    </xf>
    <xf numFmtId="49" fontId="4" fillId="2" borderId="4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centerContinuous"/>
    </xf>
    <xf numFmtId="0" fontId="3" fillId="0" borderId="5" xfId="0" applyFont="1" applyBorder="1"/>
    <xf numFmtId="49" fontId="3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3" fillId="0" borderId="8" xfId="0" applyFont="1" applyBorder="1"/>
    <xf numFmtId="49" fontId="3" fillId="0" borderId="9" xfId="0" applyNumberFormat="1" applyFont="1" applyBorder="1"/>
    <xf numFmtId="49" fontId="3" fillId="0" borderId="8" xfId="0" applyNumberFormat="1" applyFont="1" applyBorder="1"/>
    <xf numFmtId="0" fontId="3" fillId="0" borderId="10" xfId="0" applyFont="1" applyBorder="1"/>
    <xf numFmtId="0" fontId="3" fillId="0" borderId="11" xfId="0" applyFont="1" applyBorder="1" applyAlignment="1">
      <alignment horizontal="left"/>
    </xf>
    <xf numFmtId="0" fontId="6" fillId="0" borderId="7" xfId="0" applyFont="1" applyBorder="1"/>
    <xf numFmtId="49" fontId="3" fillId="0" borderId="11" xfId="0" applyNumberFormat="1" applyFont="1" applyBorder="1" applyAlignment="1">
      <alignment horizontal="left"/>
    </xf>
    <xf numFmtId="49" fontId="6" fillId="2" borderId="7" xfId="0" applyNumberFormat="1" applyFont="1" applyFill="1" applyBorder="1"/>
    <xf numFmtId="49" fontId="1" fillId="2" borderId="8" xfId="0" applyNumberFormat="1" applyFont="1" applyFill="1" applyBorder="1"/>
    <xf numFmtId="49" fontId="6" fillId="2" borderId="9" xfId="0" applyNumberFormat="1" applyFont="1" applyFill="1" applyBorder="1"/>
    <xf numFmtId="49" fontId="1" fillId="2" borderId="9" xfId="0" applyNumberFormat="1" applyFont="1" applyFill="1" applyBorder="1"/>
    <xf numFmtId="0" fontId="3" fillId="0" borderId="10" xfId="0" applyFont="1" applyFill="1" applyBorder="1"/>
    <xf numFmtId="3" fontId="3" fillId="0" borderId="11" xfId="0" applyNumberFormat="1" applyFont="1" applyBorder="1" applyAlignment="1">
      <alignment horizontal="left"/>
    </xf>
    <xf numFmtId="0" fontId="1" fillId="0" borderId="0" xfId="0" applyFont="1" applyFill="1"/>
    <xf numFmtId="49" fontId="6" fillId="2" borderId="12" xfId="0" applyNumberFormat="1" applyFont="1" applyFill="1" applyBorder="1"/>
    <xf numFmtId="49" fontId="1" fillId="2" borderId="13" xfId="0" applyNumberFormat="1" applyFont="1" applyFill="1" applyBorder="1"/>
    <xf numFmtId="49" fontId="6" fillId="2" borderId="0" xfId="0" applyNumberFormat="1" applyFont="1" applyFill="1" applyBorder="1"/>
    <xf numFmtId="49" fontId="1" fillId="2" borderId="0" xfId="0" applyNumberFormat="1" applyFont="1" applyFill="1" applyBorder="1"/>
    <xf numFmtId="49" fontId="3" fillId="0" borderId="10" xfId="0" applyNumberFormat="1" applyFont="1" applyBorder="1" applyAlignment="1">
      <alignment horizontal="left"/>
    </xf>
    <xf numFmtId="0" fontId="3" fillId="0" borderId="14" xfId="0" applyFont="1" applyBorder="1"/>
    <xf numFmtId="0" fontId="3" fillId="0" borderId="10" xfId="0" applyNumberFormat="1" applyFont="1" applyBorder="1"/>
    <xf numFmtId="0" fontId="3" fillId="0" borderId="15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0" xfId="0" applyNumberFormat="1" applyFont="1"/>
    <xf numFmtId="0" fontId="3" fillId="0" borderId="15" xfId="0" applyFont="1" applyBorder="1" applyAlignment="1">
      <alignment horizontal="left"/>
    </xf>
    <xf numFmtId="0" fontId="1" fillId="0" borderId="0" xfId="0" applyFont="1" applyBorder="1"/>
    <xf numFmtId="0" fontId="3" fillId="0" borderId="1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/>
    </xf>
    <xf numFmtId="3" fontId="1" fillId="0" borderId="0" xfId="0" applyNumberFormat="1" applyFont="1"/>
    <xf numFmtId="0" fontId="3" fillId="0" borderId="7" xfId="0" applyFont="1" applyBorder="1"/>
    <xf numFmtId="0" fontId="3" fillId="0" borderId="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6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Continuous"/>
    </xf>
    <xf numFmtId="0" fontId="6" fillId="2" borderId="21" xfId="0" applyFont="1" applyFill="1" applyBorder="1" applyAlignment="1">
      <alignment horizontal="centerContinuous"/>
    </xf>
    <xf numFmtId="0" fontId="1" fillId="2" borderId="21" xfId="0" applyFont="1" applyFill="1" applyBorder="1" applyAlignment="1">
      <alignment horizontal="centerContinuous"/>
    </xf>
    <xf numFmtId="0" fontId="1" fillId="0" borderId="23" xfId="0" applyFont="1" applyBorder="1"/>
    <xf numFmtId="0" fontId="1" fillId="0" borderId="24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5" xfId="0" applyFont="1" applyBorder="1"/>
    <xf numFmtId="0" fontId="1" fillId="0" borderId="24" xfId="0" applyFont="1" applyBorder="1" applyAlignment="1">
      <alignment shrinkToFit="1"/>
    </xf>
    <xf numFmtId="0" fontId="1" fillId="0" borderId="26" xfId="0" applyFont="1" applyBorder="1"/>
    <xf numFmtId="0" fontId="1" fillId="0" borderId="12" xfId="0" applyFont="1" applyBorder="1"/>
    <xf numFmtId="3" fontId="1" fillId="0" borderId="27" xfId="0" applyNumberFormat="1" applyFont="1" applyBorder="1"/>
    <xf numFmtId="0" fontId="1" fillId="0" borderId="28" xfId="0" applyFont="1" applyBorder="1"/>
    <xf numFmtId="3" fontId="1" fillId="0" borderId="29" xfId="0" applyNumberFormat="1" applyFont="1" applyBorder="1"/>
    <xf numFmtId="0" fontId="1" fillId="0" borderId="30" xfId="0" applyFont="1" applyBorder="1"/>
    <xf numFmtId="0" fontId="6" fillId="2" borderId="2" xfId="0" applyFont="1" applyFill="1" applyBorder="1"/>
    <xf numFmtId="0" fontId="6" fillId="2" borderId="4" xfId="0" applyFont="1" applyFill="1" applyBorder="1"/>
    <xf numFmtId="0" fontId="6" fillId="2" borderId="3" xfId="0" applyFont="1" applyFill="1" applyBorder="1"/>
    <xf numFmtId="0" fontId="6" fillId="2" borderId="31" xfId="0" applyFont="1" applyFill="1" applyBorder="1"/>
    <xf numFmtId="0" fontId="6" fillId="2" borderId="32" xfId="0" applyFont="1" applyFill="1" applyBorder="1"/>
    <xf numFmtId="0" fontId="1" fillId="0" borderId="13" xfId="0" applyFont="1" applyBorder="1"/>
    <xf numFmtId="0" fontId="1" fillId="0" borderId="33" xfId="0" applyFont="1" applyBorder="1"/>
    <xf numFmtId="0" fontId="1" fillId="0" borderId="34" xfId="0" applyFont="1" applyBorder="1"/>
    <xf numFmtId="0" fontId="1" fillId="0" borderId="0" xfId="0" applyFont="1" applyBorder="1" applyAlignment="1">
      <alignment horizontal="right"/>
    </xf>
    <xf numFmtId="165" fontId="1" fillId="0" borderId="0" xfId="0" applyNumberFormat="1" applyFont="1" applyBorder="1"/>
    <xf numFmtId="0" fontId="1" fillId="0" borderId="0" xfId="0" applyFont="1" applyFill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64" fontId="1" fillId="0" borderId="39" xfId="0" applyNumberFormat="1" applyFont="1" applyBorder="1" applyAlignment="1">
      <alignment horizontal="right"/>
    </xf>
    <xf numFmtId="0" fontId="1" fillId="0" borderId="39" xfId="0" applyFont="1" applyBorder="1"/>
    <xf numFmtId="0" fontId="1" fillId="0" borderId="9" xfId="0" applyFont="1" applyBorder="1"/>
    <xf numFmtId="164" fontId="1" fillId="0" borderId="8" xfId="0" applyNumberFormat="1" applyFont="1" applyBorder="1" applyAlignment="1">
      <alignment horizontal="right"/>
    </xf>
    <xf numFmtId="0" fontId="5" fillId="2" borderId="28" xfId="0" applyFont="1" applyFill="1" applyBorder="1"/>
    <xf numFmtId="0" fontId="5" fillId="2" borderId="29" xfId="0" applyFont="1" applyFill="1" applyBorder="1"/>
    <xf numFmtId="0" fontId="5" fillId="2" borderId="30" xfId="0" applyFont="1" applyFill="1" applyBorder="1"/>
    <xf numFmtId="0" fontId="5" fillId="0" borderId="0" xfId="0" applyFont="1"/>
    <xf numFmtId="0" fontId="1" fillId="0" borderId="0" xfId="0" applyFont="1" applyAlignment="1">
      <alignment vertical="justify"/>
    </xf>
    <xf numFmtId="49" fontId="6" fillId="0" borderId="40" xfId="21" applyNumberFormat="1" applyFont="1" applyBorder="1">
      <alignment/>
      <protection/>
    </xf>
    <xf numFmtId="49" fontId="1" fillId="0" borderId="40" xfId="21" applyNumberFormat="1" applyFont="1" applyBorder="1">
      <alignment/>
      <protection/>
    </xf>
    <xf numFmtId="49" fontId="1" fillId="0" borderId="40" xfId="21" applyNumberFormat="1" applyFont="1" applyBorder="1" applyAlignment="1">
      <alignment horizontal="right"/>
      <protection/>
    </xf>
    <xf numFmtId="0" fontId="1" fillId="0" borderId="41" xfId="21" applyFont="1" applyBorder="1">
      <alignment/>
      <protection/>
    </xf>
    <xf numFmtId="49" fontId="1" fillId="0" borderId="40" xfId="0" applyNumberFormat="1" applyFont="1" applyBorder="1" applyAlignment="1">
      <alignment horizontal="left"/>
    </xf>
    <xf numFmtId="0" fontId="1" fillId="0" borderId="42" xfId="0" applyNumberFormat="1" applyFont="1" applyBorder="1"/>
    <xf numFmtId="49" fontId="6" fillId="0" borderId="43" xfId="21" applyNumberFormat="1" applyFont="1" applyBorder="1">
      <alignment/>
      <protection/>
    </xf>
    <xf numFmtId="49" fontId="1" fillId="0" borderId="43" xfId="21" applyNumberFormat="1" applyFont="1" applyBorder="1">
      <alignment/>
      <protection/>
    </xf>
    <xf numFmtId="49" fontId="1" fillId="0" borderId="43" xfId="21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6" fillId="2" borderId="20" xfId="0" applyNumberFormat="1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44" xfId="0" applyFont="1" applyFill="1" applyBorder="1" applyAlignment="1">
      <alignment horizontal="center"/>
    </xf>
    <xf numFmtId="0" fontId="6" fillId="2" borderId="45" xfId="0" applyFont="1" applyFill="1" applyBorder="1" applyAlignment="1">
      <alignment horizontal="center"/>
    </xf>
    <xf numFmtId="0" fontId="6" fillId="2" borderId="46" xfId="0" applyFont="1" applyFill="1" applyBorder="1" applyAlignment="1">
      <alignment horizontal="center"/>
    </xf>
    <xf numFmtId="3" fontId="1" fillId="0" borderId="34" xfId="0" applyNumberFormat="1" applyFont="1" applyBorder="1"/>
    <xf numFmtId="0" fontId="6" fillId="2" borderId="20" xfId="0" applyFont="1" applyFill="1" applyBorder="1"/>
    <xf numFmtId="0" fontId="6" fillId="2" borderId="21" xfId="0" applyFont="1" applyFill="1" applyBorder="1"/>
    <xf numFmtId="3" fontId="6" fillId="2" borderId="22" xfId="0" applyNumberFormat="1" applyFont="1" applyFill="1" applyBorder="1"/>
    <xf numFmtId="3" fontId="6" fillId="2" borderId="44" xfId="0" applyNumberFormat="1" applyFont="1" applyFill="1" applyBorder="1"/>
    <xf numFmtId="3" fontId="6" fillId="2" borderId="45" xfId="0" applyNumberFormat="1" applyFont="1" applyFill="1" applyBorder="1"/>
    <xf numFmtId="3" fontId="6" fillId="2" borderId="46" xfId="0" applyNumberFormat="1" applyFont="1" applyFill="1" applyBorder="1"/>
    <xf numFmtId="3" fontId="2" fillId="0" borderId="0" xfId="0" applyNumberFormat="1" applyFont="1" applyAlignment="1">
      <alignment horizontal="centerContinuous"/>
    </xf>
    <xf numFmtId="0" fontId="1" fillId="2" borderId="32" xfId="0" applyFont="1" applyFill="1" applyBorder="1"/>
    <xf numFmtId="0" fontId="6" fillId="2" borderId="47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center"/>
    </xf>
    <xf numFmtId="4" fontId="4" fillId="2" borderId="4" xfId="0" applyNumberFormat="1" applyFont="1" applyFill="1" applyBorder="1" applyAlignment="1">
      <alignment horizontal="right"/>
    </xf>
    <xf numFmtId="4" fontId="4" fillId="2" borderId="32" xfId="0" applyNumberFormat="1" applyFont="1" applyFill="1" applyBorder="1" applyAlignment="1">
      <alignment horizontal="right"/>
    </xf>
    <xf numFmtId="0" fontId="1" fillId="0" borderId="16" xfId="0" applyFont="1" applyBorder="1"/>
    <xf numFmtId="3" fontId="1" fillId="0" borderId="25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2" borderId="28" xfId="0" applyFont="1" applyFill="1" applyBorder="1"/>
    <xf numFmtId="0" fontId="6" fillId="2" borderId="29" xfId="0" applyFont="1" applyFill="1" applyBorder="1"/>
    <xf numFmtId="0" fontId="1" fillId="2" borderId="29" xfId="0" applyFont="1" applyFill="1" applyBorder="1"/>
    <xf numFmtId="4" fontId="1" fillId="2" borderId="48" xfId="0" applyNumberFormat="1" applyFont="1" applyFill="1" applyBorder="1"/>
    <xf numFmtId="4" fontId="1" fillId="2" borderId="28" xfId="0" applyNumberFormat="1" applyFont="1" applyFill="1" applyBorder="1"/>
    <xf numFmtId="4" fontId="1" fillId="2" borderId="29" xfId="0" applyNumberFormat="1" applyFont="1" applyFill="1" applyBorder="1"/>
    <xf numFmtId="3" fontId="3" fillId="0" borderId="0" xfId="0" applyNumberFormat="1" applyFont="1"/>
    <xf numFmtId="4" fontId="3" fillId="0" borderId="0" xfId="0" applyNumberFormat="1" applyFont="1"/>
    <xf numFmtId="49" fontId="3" fillId="0" borderId="12" xfId="0" applyNumberFormat="1" applyFont="1" applyBorder="1"/>
    <xf numFmtId="3" fontId="1" fillId="0" borderId="13" xfId="0" applyNumberFormat="1" applyFont="1" applyBorder="1"/>
    <xf numFmtId="3" fontId="1" fillId="0" borderId="49" xfId="0" applyNumberFormat="1" applyFont="1" applyBorder="1"/>
    <xf numFmtId="3" fontId="1" fillId="0" borderId="50" xfId="0" applyNumberFormat="1" applyFont="1" applyBorder="1"/>
    <xf numFmtId="0" fontId="0" fillId="0" borderId="10" xfId="0" applyBorder="1" applyAlignment="1">
      <alignment horizontal="center"/>
    </xf>
    <xf numFmtId="0" fontId="8" fillId="0" borderId="51" xfId="0" applyFont="1" applyFill="1" applyBorder="1" applyAlignment="1">
      <alignment vertical="center"/>
    </xf>
    <xf numFmtId="0" fontId="9" fillId="0" borderId="52" xfId="0" applyFont="1" applyBorder="1" applyAlignment="1">
      <alignment horizontal="center" wrapText="1" shrinkToFit="1"/>
    </xf>
    <xf numFmtId="0" fontId="10" fillId="0" borderId="52" xfId="0" applyFont="1" applyBorder="1" applyAlignment="1">
      <alignment vertical="center"/>
    </xf>
    <xf numFmtId="0" fontId="11" fillId="0" borderId="53" xfId="0" applyFont="1" applyBorder="1" applyAlignment="1">
      <alignment horizontal="center" vertical="top" wrapText="1" shrinkToFit="1"/>
    </xf>
    <xf numFmtId="0" fontId="0" fillId="0" borderId="54" xfId="0" applyBorder="1" applyAlignment="1">
      <alignment vertical="top"/>
    </xf>
    <xf numFmtId="0" fontId="12" fillId="0" borderId="53" xfId="0" applyFont="1" applyBorder="1" applyAlignment="1">
      <alignment horizontal="center" vertical="center" wrapText="1"/>
    </xf>
    <xf numFmtId="0" fontId="0" fillId="0" borderId="52" xfId="0" applyBorder="1" applyAlignment="1">
      <alignment vertical="center"/>
    </xf>
    <xf numFmtId="0" fontId="0" fillId="0" borderId="52" xfId="0" applyBorder="1" applyAlignment="1">
      <alignment horizontal="center"/>
    </xf>
    <xf numFmtId="0" fontId="13" fillId="0" borderId="54" xfId="20" applyBorder="1" applyAlignment="1" applyProtection="1">
      <alignment horizontal="center" vertical="top"/>
      <protection/>
    </xf>
    <xf numFmtId="0" fontId="10" fillId="0" borderId="51" xfId="0" applyFont="1" applyBorder="1" applyAlignment="1">
      <alignment vertical="center"/>
    </xf>
    <xf numFmtId="0" fontId="0" fillId="0" borderId="55" xfId="0" applyBorder="1" applyAlignment="1">
      <alignment horizontal="center" vertical="center"/>
    </xf>
    <xf numFmtId="0" fontId="14" fillId="0" borderId="20" xfId="0" applyFont="1" applyFill="1" applyBorder="1" applyAlignment="1">
      <alignment/>
    </xf>
    <xf numFmtId="0" fontId="0" fillId="0" borderId="22" xfId="0" applyFill="1" applyBorder="1"/>
    <xf numFmtId="0" fontId="0" fillId="0" borderId="56" xfId="0" applyFont="1" applyBorder="1" applyAlignment="1">
      <alignment vertical="center"/>
    </xf>
    <xf numFmtId="4" fontId="0" fillId="0" borderId="56" xfId="0" applyNumberFormat="1" applyFont="1" applyBorder="1" applyAlignment="1">
      <alignment horizontal="right" vertical="center"/>
    </xf>
    <xf numFmtId="0" fontId="0" fillId="0" borderId="57" xfId="0" applyFont="1" applyBorder="1" applyAlignment="1">
      <alignment vertical="center"/>
    </xf>
    <xf numFmtId="4" fontId="0" fillId="0" borderId="57" xfId="0" applyNumberFormat="1" applyFont="1" applyBorder="1" applyAlignment="1">
      <alignment horizontal="right" vertical="center"/>
    </xf>
    <xf numFmtId="0" fontId="0" fillId="0" borderId="58" xfId="0" applyFont="1" applyBorder="1" applyAlignment="1">
      <alignment vertical="center"/>
    </xf>
    <xf numFmtId="4" fontId="0" fillId="0" borderId="58" xfId="0" applyNumberFormat="1" applyFont="1" applyBorder="1" applyAlignment="1">
      <alignment horizontal="right" vertical="center"/>
    </xf>
    <xf numFmtId="0" fontId="8" fillId="0" borderId="59" xfId="0" applyFont="1" applyBorder="1" applyAlignment="1">
      <alignment vertical="center"/>
    </xf>
    <xf numFmtId="4" fontId="8" fillId="0" borderId="54" xfId="0" applyNumberFormat="1" applyFont="1" applyBorder="1"/>
    <xf numFmtId="0" fontId="10" fillId="0" borderId="0" xfId="0" applyFont="1"/>
    <xf numFmtId="0" fontId="0" fillId="0" borderId="60" xfId="0" applyBorder="1" applyAlignment="1">
      <alignment horizontal="center" vertical="center" wrapText="1"/>
    </xf>
    <xf numFmtId="0" fontId="0" fillId="0" borderId="45" xfId="0" applyBorder="1" applyAlignment="1">
      <alignment horizontal="left" vertical="center"/>
    </xf>
    <xf numFmtId="0" fontId="0" fillId="0" borderId="45" xfId="0" applyBorder="1" applyAlignment="1">
      <alignment horizontal="center" vertical="center"/>
    </xf>
    <xf numFmtId="4" fontId="0" fillId="0" borderId="45" xfId="0" applyNumberForma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61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/>
    <xf numFmtId="4" fontId="0" fillId="0" borderId="10" xfId="0" applyNumberFormat="1" applyBorder="1"/>
    <xf numFmtId="4" fontId="0" fillId="0" borderId="11" xfId="0" applyNumberFormat="1" applyBorder="1"/>
    <xf numFmtId="0" fontId="0" fillId="0" borderId="62" xfId="0" applyBorder="1" applyAlignment="1">
      <alignment horizontal="left"/>
    </xf>
    <xf numFmtId="0" fontId="0" fillId="0" borderId="62" xfId="0" applyBorder="1" applyAlignment="1">
      <alignment horizontal="center"/>
    </xf>
    <xf numFmtId="0" fontId="0" fillId="0" borderId="47" xfId="0" applyBorder="1" applyAlignment="1">
      <alignment horizontal="right"/>
    </xf>
    <xf numFmtId="0" fontId="9" fillId="0" borderId="63" xfId="0" applyFont="1" applyBorder="1" applyAlignment="1">
      <alignment horizontal="left"/>
    </xf>
    <xf numFmtId="0" fontId="0" fillId="0" borderId="63" xfId="0" applyBorder="1" applyAlignment="1">
      <alignment horizontal="center"/>
    </xf>
    <xf numFmtId="0" fontId="0" fillId="0" borderId="63" xfId="0" applyBorder="1"/>
    <xf numFmtId="4" fontId="0" fillId="0" borderId="63" xfId="0" applyNumberFormat="1" applyBorder="1"/>
    <xf numFmtId="4" fontId="9" fillId="0" borderId="64" xfId="0" applyNumberFormat="1" applyFont="1" applyBorder="1"/>
    <xf numFmtId="0" fontId="0" fillId="0" borderId="14" xfId="0" applyBorder="1" applyAlignment="1">
      <alignment horizontal="right"/>
    </xf>
    <xf numFmtId="0" fontId="0" fillId="0" borderId="65" xfId="0" applyBorder="1" applyAlignment="1">
      <alignment horizontal="right"/>
    </xf>
    <xf numFmtId="0" fontId="0" fillId="0" borderId="66" xfId="0" applyBorder="1" applyAlignment="1">
      <alignment horizontal="left"/>
    </xf>
    <xf numFmtId="0" fontId="0" fillId="0" borderId="66" xfId="0" applyBorder="1" applyAlignment="1">
      <alignment horizontal="center"/>
    </xf>
    <xf numFmtId="0" fontId="0" fillId="0" borderId="66" xfId="0" applyBorder="1"/>
    <xf numFmtId="4" fontId="0" fillId="0" borderId="66" xfId="0" applyNumberFormat="1" applyBorder="1"/>
    <xf numFmtId="4" fontId="0" fillId="0" borderId="27" xfId="0" applyNumberFormat="1" applyBorder="1"/>
    <xf numFmtId="0" fontId="14" fillId="0" borderId="60" xfId="0" applyFont="1" applyBorder="1" applyAlignment="1">
      <alignment horizontal="right"/>
    </xf>
    <xf numFmtId="0" fontId="10" fillId="0" borderId="45" xfId="0" applyFont="1" applyBorder="1" applyAlignment="1">
      <alignment horizontal="left"/>
    </xf>
    <xf numFmtId="0" fontId="14" fillId="0" borderId="45" xfId="0" applyFont="1" applyBorder="1" applyAlignment="1">
      <alignment horizontal="center"/>
    </xf>
    <xf numFmtId="0" fontId="14" fillId="0" borderId="45" xfId="0" applyFont="1" applyBorder="1"/>
    <xf numFmtId="4" fontId="14" fillId="0" borderId="45" xfId="0" applyNumberFormat="1" applyFont="1" applyBorder="1"/>
    <xf numFmtId="4" fontId="10" fillId="0" borderId="46" xfId="0" applyNumberFormat="1" applyFont="1" applyBorder="1"/>
    <xf numFmtId="0" fontId="0" fillId="0" borderId="62" xfId="0" applyBorder="1" applyAlignment="1">
      <alignment horizontal="left" wrapText="1"/>
    </xf>
    <xf numFmtId="4" fontId="0" fillId="0" borderId="63" xfId="0" applyNumberFormat="1" applyFont="1" applyBorder="1"/>
    <xf numFmtId="0" fontId="10" fillId="0" borderId="54" xfId="0" applyFont="1" applyBorder="1" applyAlignment="1">
      <alignment vertical="top"/>
    </xf>
    <xf numFmtId="0" fontId="0" fillId="0" borderId="61" xfId="0" applyFill="1" applyBorder="1" applyAlignment="1">
      <alignment horizontal="right"/>
    </xf>
    <xf numFmtId="0" fontId="0" fillId="0" borderId="62" xfId="0" applyFill="1" applyBorder="1" applyAlignment="1">
      <alignment horizontal="left"/>
    </xf>
    <xf numFmtId="0" fontId="0" fillId="0" borderId="62" xfId="0" applyFill="1" applyBorder="1" applyAlignment="1">
      <alignment horizontal="center"/>
    </xf>
    <xf numFmtId="0" fontId="0" fillId="0" borderId="10" xfId="0" applyFill="1" applyBorder="1"/>
    <xf numFmtId="4" fontId="0" fillId="0" borderId="10" xfId="0" applyNumberFormat="1" applyFill="1" applyBorder="1"/>
    <xf numFmtId="4" fontId="0" fillId="0" borderId="11" xfId="0" applyNumberFormat="1" applyFill="1" applyBorder="1"/>
    <xf numFmtId="0" fontId="0" fillId="0" borderId="0" xfId="0" applyFill="1"/>
    <xf numFmtId="0" fontId="0" fillId="0" borderId="14" xfId="0" applyFill="1" applyBorder="1" applyAlignment="1">
      <alignment horizontal="righ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166" fontId="1" fillId="0" borderId="67" xfId="0" applyNumberFormat="1" applyFont="1" applyBorder="1" applyAlignment="1">
      <alignment horizontal="right" indent="2"/>
    </xf>
    <xf numFmtId="166" fontId="1" fillId="0" borderId="15" xfId="0" applyNumberFormat="1" applyFont="1" applyBorder="1" applyAlignment="1">
      <alignment horizontal="right" indent="2"/>
    </xf>
    <xf numFmtId="0" fontId="7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67" xfId="0" applyFont="1" applyBorder="1" applyAlignment="1">
      <alignment horizontal="left"/>
    </xf>
    <xf numFmtId="0" fontId="1" fillId="0" borderId="28" xfId="0" applyFont="1" applyBorder="1" applyAlignment="1">
      <alignment horizontal="center" shrinkToFit="1"/>
    </xf>
    <xf numFmtId="0" fontId="1" fillId="0" borderId="30" xfId="0" applyFont="1" applyBorder="1" applyAlignment="1">
      <alignment horizontal="center" shrinkToFit="1"/>
    </xf>
    <xf numFmtId="166" fontId="5" fillId="2" borderId="68" xfId="0" applyNumberFormat="1" applyFont="1" applyFill="1" applyBorder="1" applyAlignment="1">
      <alignment horizontal="right" indent="2"/>
    </xf>
    <xf numFmtId="166" fontId="5" fillId="2" borderId="48" xfId="0" applyNumberFormat="1" applyFont="1" applyFill="1" applyBorder="1" applyAlignment="1">
      <alignment horizontal="right" indent="2"/>
    </xf>
    <xf numFmtId="0" fontId="1" fillId="0" borderId="69" xfId="21" applyFont="1" applyBorder="1" applyAlignment="1">
      <alignment horizontal="center"/>
      <protection/>
    </xf>
    <xf numFmtId="0" fontId="1" fillId="0" borderId="70" xfId="21" applyFont="1" applyBorder="1" applyAlignment="1">
      <alignment horizontal="center"/>
      <protection/>
    </xf>
    <xf numFmtId="0" fontId="1" fillId="0" borderId="71" xfId="21" applyFont="1" applyBorder="1" applyAlignment="1">
      <alignment horizontal="center"/>
      <protection/>
    </xf>
    <xf numFmtId="0" fontId="1" fillId="0" borderId="72" xfId="21" applyFont="1" applyBorder="1" applyAlignment="1">
      <alignment horizontal="center"/>
      <protection/>
    </xf>
    <xf numFmtId="0" fontId="1" fillId="0" borderId="73" xfId="21" applyFont="1" applyBorder="1" applyAlignment="1">
      <alignment horizontal="left"/>
      <protection/>
    </xf>
    <xf numFmtId="0" fontId="1" fillId="0" borderId="43" xfId="21" applyFont="1" applyBorder="1" applyAlignment="1">
      <alignment horizontal="left"/>
      <protection/>
    </xf>
    <xf numFmtId="0" fontId="1" fillId="0" borderId="74" xfId="21" applyFont="1" applyBorder="1" applyAlignment="1">
      <alignment horizontal="left"/>
      <protection/>
    </xf>
    <xf numFmtId="3" fontId="6" fillId="2" borderId="29" xfId="0" applyNumberFormat="1" applyFont="1" applyFill="1" applyBorder="1" applyAlignment="1">
      <alignment horizontal="right"/>
    </xf>
    <xf numFmtId="3" fontId="6" fillId="2" borderId="48" xfId="0" applyNumberFormat="1" applyFont="1" applyFill="1" applyBorder="1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ální_POL.XL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Vaclav.Partl@seznam.cz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1"/>
  <sheetViews>
    <sheetView workbookViewId="0" topLeftCell="A19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6" t="s">
        <v>10</v>
      </c>
      <c r="B1" s="7"/>
      <c r="C1" s="7"/>
      <c r="D1" s="7"/>
      <c r="E1" s="7"/>
      <c r="F1" s="7"/>
      <c r="G1" s="7"/>
    </row>
    <row r="2" spans="1:7" ht="12.75" customHeight="1">
      <c r="A2" s="8" t="s">
        <v>11</v>
      </c>
      <c r="B2" s="9"/>
      <c r="C2" s="10" t="s">
        <v>64</v>
      </c>
      <c r="D2" s="10" t="s">
        <v>70</v>
      </c>
      <c r="E2" s="11"/>
      <c r="F2" s="12" t="s">
        <v>12</v>
      </c>
      <c r="G2" s="13"/>
    </row>
    <row r="3" spans="1:7" ht="3" customHeight="1" hidden="1">
      <c r="A3" s="14"/>
      <c r="B3" s="15"/>
      <c r="C3" s="16"/>
      <c r="D3" s="16"/>
      <c r="E3" s="17"/>
      <c r="F3" s="18"/>
      <c r="G3" s="19"/>
    </row>
    <row r="4" spans="1:7" ht="12" customHeight="1">
      <c r="A4" s="20" t="s">
        <v>13</v>
      </c>
      <c r="B4" s="15"/>
      <c r="C4" s="16"/>
      <c r="D4" s="16"/>
      <c r="E4" s="17"/>
      <c r="F4" s="18" t="s">
        <v>14</v>
      </c>
      <c r="G4" s="21"/>
    </row>
    <row r="5" spans="1:7" ht="12.95" customHeight="1">
      <c r="A5" s="22" t="s">
        <v>69</v>
      </c>
      <c r="B5" s="23"/>
      <c r="C5" s="24" t="s">
        <v>70</v>
      </c>
      <c r="D5" s="25"/>
      <c r="E5" s="23"/>
      <c r="F5" s="18" t="s">
        <v>15</v>
      </c>
      <c r="G5" s="19"/>
    </row>
    <row r="6" spans="1:15" ht="12.95" customHeight="1">
      <c r="A6" s="20" t="s">
        <v>16</v>
      </c>
      <c r="B6" s="15"/>
      <c r="C6" s="16"/>
      <c r="D6" s="16"/>
      <c r="E6" s="17"/>
      <c r="F6" s="26" t="s">
        <v>17</v>
      </c>
      <c r="G6" s="27">
        <v>0</v>
      </c>
      <c r="O6" s="28"/>
    </row>
    <row r="7" spans="1:7" ht="12.95" customHeight="1">
      <c r="A7" s="29" t="s">
        <v>66</v>
      </c>
      <c r="B7" s="30"/>
      <c r="C7" s="31" t="s">
        <v>67</v>
      </c>
      <c r="D7" s="32"/>
      <c r="E7" s="32"/>
      <c r="F7" s="33" t="s">
        <v>18</v>
      </c>
      <c r="G7" s="27">
        <f>IF(G6=0,,ROUND((F30+F32)/G6,1))</f>
        <v>0</v>
      </c>
    </row>
    <row r="8" spans="1:9" ht="12.75">
      <c r="A8" s="34" t="s">
        <v>19</v>
      </c>
      <c r="B8" s="18"/>
      <c r="C8" s="222" t="s">
        <v>74</v>
      </c>
      <c r="D8" s="222"/>
      <c r="E8" s="223"/>
      <c r="F8" s="35" t="s">
        <v>20</v>
      </c>
      <c r="G8" s="36"/>
      <c r="H8" s="37"/>
      <c r="I8" s="38"/>
    </row>
    <row r="9" spans="1:8" ht="12.75">
      <c r="A9" s="34" t="s">
        <v>21</v>
      </c>
      <c r="B9" s="18"/>
      <c r="C9" s="222"/>
      <c r="D9" s="222"/>
      <c r="E9" s="223"/>
      <c r="F9" s="18"/>
      <c r="G9" s="39"/>
      <c r="H9" s="40"/>
    </row>
    <row r="10" spans="1:8" ht="12.75">
      <c r="A10" s="34" t="s">
        <v>22</v>
      </c>
      <c r="B10" s="18"/>
      <c r="C10" s="222" t="s">
        <v>73</v>
      </c>
      <c r="D10" s="222"/>
      <c r="E10" s="222"/>
      <c r="F10" s="41"/>
      <c r="G10" s="42"/>
      <c r="H10" s="43"/>
    </row>
    <row r="11" spans="1:57" ht="13.5" customHeight="1">
      <c r="A11" s="34" t="s">
        <v>23</v>
      </c>
      <c r="B11" s="18"/>
      <c r="C11" s="222"/>
      <c r="D11" s="222"/>
      <c r="E11" s="222"/>
      <c r="F11" s="44" t="s">
        <v>24</v>
      </c>
      <c r="G11" s="45"/>
      <c r="H11" s="40"/>
      <c r="BA11" s="46"/>
      <c r="BB11" s="46"/>
      <c r="BC11" s="46"/>
      <c r="BD11" s="46"/>
      <c r="BE11" s="46"/>
    </row>
    <row r="12" spans="1:8" ht="12.75" customHeight="1">
      <c r="A12" s="47" t="s">
        <v>25</v>
      </c>
      <c r="B12" s="15"/>
      <c r="C12" s="221"/>
      <c r="D12" s="221"/>
      <c r="E12" s="221"/>
      <c r="F12" s="48" t="s">
        <v>26</v>
      </c>
      <c r="G12" s="49"/>
      <c r="H12" s="40"/>
    </row>
    <row r="13" spans="1:8" ht="28.5" customHeight="1" thickBot="1">
      <c r="A13" s="50" t="s">
        <v>27</v>
      </c>
      <c r="B13" s="51"/>
      <c r="C13" s="51"/>
      <c r="D13" s="51"/>
      <c r="E13" s="52"/>
      <c r="F13" s="52"/>
      <c r="G13" s="53"/>
      <c r="H13" s="40"/>
    </row>
    <row r="14" spans="1:7" ht="17.25" customHeight="1" thickBot="1">
      <c r="A14" s="54" t="s">
        <v>28</v>
      </c>
      <c r="B14" s="55"/>
      <c r="C14" s="56"/>
      <c r="D14" s="57" t="s">
        <v>29</v>
      </c>
      <c r="E14" s="58"/>
      <c r="F14" s="58"/>
      <c r="G14" s="56"/>
    </row>
    <row r="15" spans="1:7" ht="15.95" customHeight="1">
      <c r="A15" s="59"/>
      <c r="B15" s="60" t="s">
        <v>30</v>
      </c>
      <c r="C15" s="61" t="e">
        <f ca="1">'SO 01 1 Rek'!E20</f>
        <v>#REF!</v>
      </c>
      <c r="D15" s="62">
        <f ca="1">'SO 01 1 Rek'!A28</f>
        <v>0</v>
      </c>
      <c r="E15" s="63"/>
      <c r="F15" s="64"/>
      <c r="G15" s="61">
        <f ca="1">'SO 01 1 Rek'!I28</f>
        <v>0</v>
      </c>
    </row>
    <row r="16" spans="1:7" ht="15.95" customHeight="1">
      <c r="A16" s="59" t="s">
        <v>31</v>
      </c>
      <c r="B16" s="60" t="s">
        <v>32</v>
      </c>
      <c r="C16" s="61" t="e">
        <f ca="1">'SO 01 1 Rek'!F20</f>
        <v>#REF!</v>
      </c>
      <c r="D16" s="14"/>
      <c r="E16" s="65"/>
      <c r="F16" s="66"/>
      <c r="G16" s="61"/>
    </row>
    <row r="17" spans="1:7" ht="15.95" customHeight="1">
      <c r="A17" s="59" t="s">
        <v>33</v>
      </c>
      <c r="B17" s="60" t="s">
        <v>34</v>
      </c>
      <c r="C17" s="61" t="e">
        <f ca="1">'SO 01 1 Rek'!H20</f>
        <v>#REF!</v>
      </c>
      <c r="D17" s="14"/>
      <c r="E17" s="65"/>
      <c r="F17" s="66"/>
      <c r="G17" s="61"/>
    </row>
    <row r="18" spans="1:7" ht="15.95" customHeight="1">
      <c r="A18" s="67" t="s">
        <v>35</v>
      </c>
      <c r="B18" s="68" t="s">
        <v>36</v>
      </c>
      <c r="C18" s="61" t="e">
        <f ca="1">'SO 01 1 Rek'!G20</f>
        <v>#REF!</v>
      </c>
      <c r="D18" s="14"/>
      <c r="E18" s="65"/>
      <c r="F18" s="66"/>
      <c r="G18" s="61"/>
    </row>
    <row r="19" spans="1:7" ht="15.95" customHeight="1">
      <c r="A19" s="69" t="s">
        <v>37</v>
      </c>
      <c r="B19" s="60"/>
      <c r="C19" s="61" t="e">
        <f ca="1">SUM(C15:C18)</f>
        <v>#REF!</v>
      </c>
      <c r="D19" s="14"/>
      <c r="E19" s="65"/>
      <c r="F19" s="66"/>
      <c r="G19" s="61"/>
    </row>
    <row r="20" spans="1:7" ht="15.95" customHeight="1">
      <c r="A20" s="69"/>
      <c r="B20" s="60"/>
      <c r="C20" s="61"/>
      <c r="D20" s="14"/>
      <c r="E20" s="65"/>
      <c r="F20" s="66"/>
      <c r="G20" s="61"/>
    </row>
    <row r="21" spans="1:7" ht="15.95" customHeight="1">
      <c r="A21" s="69" t="s">
        <v>9</v>
      </c>
      <c r="B21" s="60"/>
      <c r="C21" s="61" t="e">
        <f ca="1">'SO 01 1 Rek'!I20</f>
        <v>#REF!</v>
      </c>
      <c r="D21" s="14"/>
      <c r="E21" s="65"/>
      <c r="F21" s="66"/>
      <c r="G21" s="61"/>
    </row>
    <row r="22" spans="1:7" ht="15.95" customHeight="1">
      <c r="A22" s="70" t="s">
        <v>38</v>
      </c>
      <c r="B22" s="40"/>
      <c r="C22" s="61" t="e">
        <f ca="1">C19+C21</f>
        <v>#REF!</v>
      </c>
      <c r="D22" s="14" t="s">
        <v>39</v>
      </c>
      <c r="E22" s="65"/>
      <c r="F22" s="66"/>
      <c r="G22" s="61">
        <f ca="1">G23-SUM(G15:G21)</f>
        <v>0</v>
      </c>
    </row>
    <row r="23" spans="1:7" ht="15.95" customHeight="1" thickBot="1">
      <c r="A23" s="224" t="s">
        <v>40</v>
      </c>
      <c r="B23" s="225"/>
      <c r="C23" s="71" t="e">
        <f ca="1">C22+G23</f>
        <v>#REF!</v>
      </c>
      <c r="D23" s="72" t="s">
        <v>41</v>
      </c>
      <c r="E23" s="73"/>
      <c r="F23" s="74"/>
      <c r="G23" s="61">
        <f ca="1">'SO 01 1 Rek'!H26</f>
        <v>0</v>
      </c>
    </row>
    <row r="24" spans="1:7" ht="12.75">
      <c r="A24" s="75" t="s">
        <v>42</v>
      </c>
      <c r="B24" s="76"/>
      <c r="C24" s="77"/>
      <c r="D24" s="76" t="s">
        <v>43</v>
      </c>
      <c r="E24" s="76"/>
      <c r="F24" s="78" t="s">
        <v>44</v>
      </c>
      <c r="G24" s="79"/>
    </row>
    <row r="25" spans="1:7" ht="12.75">
      <c r="A25" s="70" t="s">
        <v>45</v>
      </c>
      <c r="B25" s="40"/>
      <c r="C25" s="80"/>
      <c r="D25" s="40" t="s">
        <v>45</v>
      </c>
      <c r="F25" s="81" t="s">
        <v>45</v>
      </c>
      <c r="G25" s="82"/>
    </row>
    <row r="26" spans="1:7" ht="37.5" customHeight="1">
      <c r="A26" s="70" t="s">
        <v>46</v>
      </c>
      <c r="B26" s="83"/>
      <c r="C26" s="80"/>
      <c r="D26" s="40" t="s">
        <v>46</v>
      </c>
      <c r="F26" s="81" t="s">
        <v>46</v>
      </c>
      <c r="G26" s="82"/>
    </row>
    <row r="27" spans="1:7" ht="12.75">
      <c r="A27" s="70"/>
      <c r="B27" s="84"/>
      <c r="C27" s="80"/>
      <c r="D27" s="40"/>
      <c r="F27" s="81"/>
      <c r="G27" s="82"/>
    </row>
    <row r="28" spans="1:7" ht="12.75">
      <c r="A28" s="70" t="s">
        <v>47</v>
      </c>
      <c r="B28" s="40"/>
      <c r="C28" s="80"/>
      <c r="D28" s="81" t="s">
        <v>48</v>
      </c>
      <c r="E28" s="80"/>
      <c r="F28" s="85" t="s">
        <v>48</v>
      </c>
      <c r="G28" s="82"/>
    </row>
    <row r="29" spans="1:7" ht="69" customHeight="1">
      <c r="A29" s="70"/>
      <c r="B29" s="40"/>
      <c r="C29" s="86"/>
      <c r="D29" s="87"/>
      <c r="E29" s="86"/>
      <c r="F29" s="40"/>
      <c r="G29" s="82"/>
    </row>
    <row r="30" spans="1:7" ht="12.75">
      <c r="A30" s="88" t="s">
        <v>3</v>
      </c>
      <c r="B30" s="89"/>
      <c r="C30" s="90">
        <v>21</v>
      </c>
      <c r="D30" s="89" t="s">
        <v>49</v>
      </c>
      <c r="E30" s="91"/>
      <c r="F30" s="217" t="e">
        <f>C23-F32</f>
        <v>#REF!</v>
      </c>
      <c r="G30" s="218"/>
    </row>
    <row r="31" spans="1:7" ht="12.75">
      <c r="A31" s="88" t="s">
        <v>50</v>
      </c>
      <c r="B31" s="89"/>
      <c r="C31" s="90">
        <f>C30</f>
        <v>21</v>
      </c>
      <c r="D31" s="89" t="s">
        <v>51</v>
      </c>
      <c r="E31" s="91"/>
      <c r="F31" s="217" t="e">
        <f>ROUND(PRODUCT(F30,C31/100),0)</f>
        <v>#REF!</v>
      </c>
      <c r="G31" s="218"/>
    </row>
    <row r="32" spans="1:7" ht="12.75">
      <c r="A32" s="88" t="s">
        <v>3</v>
      </c>
      <c r="B32" s="89"/>
      <c r="C32" s="90">
        <v>0</v>
      </c>
      <c r="D32" s="89" t="s">
        <v>51</v>
      </c>
      <c r="E32" s="91"/>
      <c r="F32" s="217">
        <v>0</v>
      </c>
      <c r="G32" s="218"/>
    </row>
    <row r="33" spans="1:7" ht="12.75">
      <c r="A33" s="88" t="s">
        <v>50</v>
      </c>
      <c r="B33" s="92"/>
      <c r="C33" s="93">
        <f>C32</f>
        <v>0</v>
      </c>
      <c r="D33" s="89" t="s">
        <v>51</v>
      </c>
      <c r="E33" s="66"/>
      <c r="F33" s="217">
        <f>ROUND(PRODUCT(F32,C33/100),0)</f>
        <v>0</v>
      </c>
      <c r="G33" s="218"/>
    </row>
    <row r="34" spans="1:7" s="97" customFormat="1" ht="19.5" customHeight="1" thickBot="1">
      <c r="A34" s="94" t="s">
        <v>52</v>
      </c>
      <c r="B34" s="95"/>
      <c r="C34" s="95"/>
      <c r="D34" s="95"/>
      <c r="E34" s="96"/>
      <c r="F34" s="226" t="e">
        <f>ROUND(SUM(F30:F33),0)</f>
        <v>#REF!</v>
      </c>
      <c r="G34" s="227"/>
    </row>
    <row r="36" spans="1:8" ht="12.75">
      <c r="A36" s="2" t="s">
        <v>53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219"/>
      <c r="C37" s="219"/>
      <c r="D37" s="219"/>
      <c r="E37" s="219"/>
      <c r="F37" s="219"/>
      <c r="G37" s="219"/>
      <c r="H37" s="1" t="s">
        <v>1</v>
      </c>
    </row>
    <row r="38" spans="1:8" ht="12.75" customHeight="1">
      <c r="A38" s="98"/>
      <c r="B38" s="219"/>
      <c r="C38" s="219"/>
      <c r="D38" s="219"/>
      <c r="E38" s="219"/>
      <c r="F38" s="219"/>
      <c r="G38" s="219"/>
      <c r="H38" s="1" t="s">
        <v>1</v>
      </c>
    </row>
    <row r="39" spans="1:8" ht="12.75">
      <c r="A39" s="98"/>
      <c r="B39" s="219"/>
      <c r="C39" s="219"/>
      <c r="D39" s="219"/>
      <c r="E39" s="219"/>
      <c r="F39" s="219"/>
      <c r="G39" s="219"/>
      <c r="H39" s="1" t="s">
        <v>1</v>
      </c>
    </row>
    <row r="40" spans="1:8" ht="12.75">
      <c r="A40" s="98"/>
      <c r="B40" s="219"/>
      <c r="C40" s="219"/>
      <c r="D40" s="219"/>
      <c r="E40" s="219"/>
      <c r="F40" s="219"/>
      <c r="G40" s="219"/>
      <c r="H40" s="1" t="s">
        <v>1</v>
      </c>
    </row>
    <row r="41" spans="1:8" ht="12.75">
      <c r="A41" s="98"/>
      <c r="B41" s="219"/>
      <c r="C41" s="219"/>
      <c r="D41" s="219"/>
      <c r="E41" s="219"/>
      <c r="F41" s="219"/>
      <c r="G41" s="219"/>
      <c r="H41" s="1" t="s">
        <v>1</v>
      </c>
    </row>
    <row r="42" spans="1:8" ht="12.75">
      <c r="A42" s="98"/>
      <c r="B42" s="219"/>
      <c r="C42" s="219"/>
      <c r="D42" s="219"/>
      <c r="E42" s="219"/>
      <c r="F42" s="219"/>
      <c r="G42" s="219"/>
      <c r="H42" s="1" t="s">
        <v>1</v>
      </c>
    </row>
    <row r="43" spans="1:8" ht="12.75">
      <c r="A43" s="98"/>
      <c r="B43" s="219"/>
      <c r="C43" s="219"/>
      <c r="D43" s="219"/>
      <c r="E43" s="219"/>
      <c r="F43" s="219"/>
      <c r="G43" s="219"/>
      <c r="H43" s="1" t="s">
        <v>1</v>
      </c>
    </row>
    <row r="44" spans="1:8" ht="12.75" customHeight="1">
      <c r="A44" s="98"/>
      <c r="B44" s="219"/>
      <c r="C44" s="219"/>
      <c r="D44" s="219"/>
      <c r="E44" s="219"/>
      <c r="F44" s="219"/>
      <c r="G44" s="219"/>
      <c r="H44" s="1" t="s">
        <v>1</v>
      </c>
    </row>
    <row r="45" spans="1:8" ht="12.75" customHeight="1">
      <c r="A45" s="98"/>
      <c r="B45" s="219"/>
      <c r="C45" s="219"/>
      <c r="D45" s="219"/>
      <c r="E45" s="219"/>
      <c r="F45" s="219"/>
      <c r="G45" s="219"/>
      <c r="H45" s="1" t="s">
        <v>1</v>
      </c>
    </row>
    <row r="46" spans="2:7" ht="12.75">
      <c r="B46" s="220"/>
      <c r="C46" s="220"/>
      <c r="D46" s="220"/>
      <c r="E46" s="220"/>
      <c r="F46" s="220"/>
      <c r="G46" s="220"/>
    </row>
    <row r="47" spans="2:7" ht="12.75">
      <c r="B47" s="220"/>
      <c r="C47" s="220"/>
      <c r="D47" s="220"/>
      <c r="E47" s="220"/>
      <c r="F47" s="220"/>
      <c r="G47" s="220"/>
    </row>
    <row r="48" spans="2:7" ht="12.75">
      <c r="B48" s="220"/>
      <c r="C48" s="220"/>
      <c r="D48" s="220"/>
      <c r="E48" s="220"/>
      <c r="F48" s="220"/>
      <c r="G48" s="220"/>
    </row>
    <row r="49" spans="2:7" ht="12.75">
      <c r="B49" s="220"/>
      <c r="C49" s="220"/>
      <c r="D49" s="220"/>
      <c r="E49" s="220"/>
      <c r="F49" s="220"/>
      <c r="G49" s="220"/>
    </row>
    <row r="50" spans="2:7" ht="12.75">
      <c r="B50" s="220"/>
      <c r="C50" s="220"/>
      <c r="D50" s="220"/>
      <c r="E50" s="220"/>
      <c r="F50" s="220"/>
      <c r="G50" s="220"/>
    </row>
    <row r="51" spans="2:7" ht="12.75">
      <c r="B51" s="220"/>
      <c r="C51" s="220"/>
      <c r="D51" s="220"/>
      <c r="E51" s="220"/>
      <c r="F51" s="220"/>
      <c r="G51" s="220"/>
    </row>
  </sheetData>
  <mergeCells count="18">
    <mergeCell ref="B51:G51"/>
    <mergeCell ref="B50:G50"/>
    <mergeCell ref="A23:B23"/>
    <mergeCell ref="F33:G33"/>
    <mergeCell ref="F31:G31"/>
    <mergeCell ref="B49:G49"/>
    <mergeCell ref="B47:G47"/>
    <mergeCell ref="B48:G48"/>
    <mergeCell ref="F32:G32"/>
    <mergeCell ref="F34:G34"/>
    <mergeCell ref="F30:G30"/>
    <mergeCell ref="B37:G45"/>
    <mergeCell ref="B46:G46"/>
    <mergeCell ref="C12:E12"/>
    <mergeCell ref="C8:E8"/>
    <mergeCell ref="C9:E9"/>
    <mergeCell ref="C10:E10"/>
    <mergeCell ref="C11:E1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E65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228" t="s">
        <v>2</v>
      </c>
      <c r="B1" s="229"/>
      <c r="C1" s="99" t="s">
        <v>68</v>
      </c>
      <c r="D1" s="100"/>
      <c r="E1" s="101"/>
      <c r="F1" s="100"/>
      <c r="G1" s="102" t="s">
        <v>54</v>
      </c>
      <c r="H1" s="103" t="s">
        <v>64</v>
      </c>
      <c r="I1" s="104"/>
    </row>
    <row r="2" spans="1:9" ht="13.5" thickBot="1">
      <c r="A2" s="230" t="s">
        <v>55</v>
      </c>
      <c r="B2" s="231"/>
      <c r="C2" s="105" t="s">
        <v>86</v>
      </c>
      <c r="D2" s="106"/>
      <c r="E2" s="107"/>
      <c r="F2" s="106"/>
      <c r="G2" s="232" t="s">
        <v>85</v>
      </c>
      <c r="H2" s="233"/>
      <c r="I2" s="234"/>
    </row>
    <row r="3" ht="13.5" thickTop="1">
      <c r="F3" s="40"/>
    </row>
    <row r="4" spans="1:9" ht="19.5" customHeight="1">
      <c r="A4" s="108" t="s">
        <v>56</v>
      </c>
      <c r="B4" s="109"/>
      <c r="C4" s="109"/>
      <c r="D4" s="109"/>
      <c r="E4" s="110"/>
      <c r="F4" s="109"/>
      <c r="G4" s="109"/>
      <c r="H4" s="109"/>
      <c r="I4" s="109"/>
    </row>
    <row r="5" ht="13.5" thickBot="1"/>
    <row r="6" spans="1:9" s="40" customFormat="1" ht="13.5" thickBot="1">
      <c r="A6" s="111"/>
      <c r="B6" s="112" t="s">
        <v>57</v>
      </c>
      <c r="C6" s="112"/>
      <c r="D6" s="113"/>
      <c r="E6" s="114" t="s">
        <v>5</v>
      </c>
      <c r="F6" s="115" t="s">
        <v>6</v>
      </c>
      <c r="G6" s="115" t="s">
        <v>7</v>
      </c>
      <c r="H6" s="115" t="s">
        <v>8</v>
      </c>
      <c r="I6" s="116" t="s">
        <v>9</v>
      </c>
    </row>
    <row r="7" spans="1:9" s="40" customFormat="1" ht="13.5" thickBot="1">
      <c r="A7" s="145" t="e">
        <f>#REF!</f>
        <v>#REF!</v>
      </c>
      <c r="B7" s="5" t="e">
        <f>#REF!</f>
        <v>#REF!</v>
      </c>
      <c r="D7" s="117"/>
      <c r="E7" s="146" t="e">
        <f>#REF!</f>
        <v>#REF!</v>
      </c>
      <c r="F7" s="147" t="e">
        <f>#REF!</f>
        <v>#REF!</v>
      </c>
      <c r="G7" s="147" t="e">
        <f>#REF!</f>
        <v>#REF!</v>
      </c>
      <c r="H7" s="147" t="e">
        <f>#REF!</f>
        <v>#REF!</v>
      </c>
      <c r="I7" s="148" t="e">
        <f>#REF!</f>
        <v>#REF!</v>
      </c>
    </row>
    <row r="8" spans="1:9" s="3" customFormat="1" ht="13.5" thickBot="1">
      <c r="A8" s="118"/>
      <c r="B8" s="119" t="s">
        <v>58</v>
      </c>
      <c r="C8" s="119"/>
      <c r="D8" s="120"/>
      <c r="E8" s="121" t="e">
        <f>SUM(E7:E7)</f>
        <v>#REF!</v>
      </c>
      <c r="F8" s="122" t="e">
        <f>SUM(F7:F7)</f>
        <v>#REF!</v>
      </c>
      <c r="G8" s="122" t="e">
        <f>SUM(G7:G7)</f>
        <v>#REF!</v>
      </c>
      <c r="H8" s="122" t="e">
        <f>SUM(H7:H7)</f>
        <v>#REF!</v>
      </c>
      <c r="I8" s="123" t="e">
        <f>SUM(I7:I7)</f>
        <v>#REF!</v>
      </c>
    </row>
    <row r="9" spans="1:9" ht="12.75">
      <c r="A9" s="40"/>
      <c r="B9" s="40"/>
      <c r="C9" s="40"/>
      <c r="D9" s="40"/>
      <c r="E9" s="40"/>
      <c r="F9" s="40"/>
      <c r="G9" s="40"/>
      <c r="H9" s="40"/>
      <c r="I9" s="40"/>
    </row>
    <row r="10" spans="1:57" ht="19.5" customHeight="1">
      <c r="A10" s="109" t="s">
        <v>59</v>
      </c>
      <c r="B10" s="109"/>
      <c r="C10" s="109"/>
      <c r="D10" s="109"/>
      <c r="E10" s="109"/>
      <c r="F10" s="109"/>
      <c r="G10" s="124"/>
      <c r="H10" s="109"/>
      <c r="I10" s="109"/>
      <c r="BA10" s="46"/>
      <c r="BB10" s="46"/>
      <c r="BC10" s="46"/>
      <c r="BD10" s="46"/>
      <c r="BE10" s="46"/>
    </row>
    <row r="11" ht="13.5" thickBot="1"/>
    <row r="12" spans="1:9" ht="12.75">
      <c r="A12" s="75" t="s">
        <v>60</v>
      </c>
      <c r="B12" s="76"/>
      <c r="C12" s="76"/>
      <c r="D12" s="125"/>
      <c r="E12" s="126" t="s">
        <v>61</v>
      </c>
      <c r="F12" s="127" t="s">
        <v>4</v>
      </c>
      <c r="G12" s="128" t="s">
        <v>62</v>
      </c>
      <c r="H12" s="129"/>
      <c r="I12" s="130" t="s">
        <v>61</v>
      </c>
    </row>
    <row r="13" spans="1:53" ht="12.75">
      <c r="A13" s="69"/>
      <c r="B13" s="60"/>
      <c r="C13" s="60"/>
      <c r="D13" s="131"/>
      <c r="E13" s="132"/>
      <c r="F13" s="133"/>
      <c r="G13" s="134">
        <f>CHOOSE(BA13+1,E8+F8,E8+F8+H8,E8+F8+G8+H8,E8,F8,H8,G8,H8+G8,0)</f>
        <v>0</v>
      </c>
      <c r="H13" s="135"/>
      <c r="I13" s="136">
        <f>E13+F13*G13/100</f>
        <v>0</v>
      </c>
      <c r="BA13" s="1">
        <v>8</v>
      </c>
    </row>
    <row r="14" spans="1:9" ht="13.5" thickBot="1">
      <c r="A14" s="137"/>
      <c r="B14" s="138" t="s">
        <v>63</v>
      </c>
      <c r="C14" s="139"/>
      <c r="D14" s="140"/>
      <c r="E14" s="141"/>
      <c r="F14" s="142"/>
      <c r="G14" s="142"/>
      <c r="H14" s="235">
        <f>SUM(I13:I13)</f>
        <v>0</v>
      </c>
      <c r="I14" s="236"/>
    </row>
    <row r="16" spans="2:9" ht="12.75">
      <c r="B16" s="3"/>
      <c r="F16" s="143"/>
      <c r="G16" s="144"/>
      <c r="H16" s="144"/>
      <c r="I16" s="4"/>
    </row>
    <row r="17" spans="6:9" ht="12.75">
      <c r="F17" s="143"/>
      <c r="G17" s="144"/>
      <c r="H17" s="144"/>
      <c r="I17" s="4"/>
    </row>
    <row r="18" spans="6:9" ht="12.75">
      <c r="F18" s="143"/>
      <c r="G18" s="144"/>
      <c r="H18" s="144"/>
      <c r="I18" s="4"/>
    </row>
    <row r="19" spans="6:9" ht="12.75">
      <c r="F19" s="143"/>
      <c r="G19" s="144"/>
      <c r="H19" s="144"/>
      <c r="I19" s="4"/>
    </row>
    <row r="20" spans="6:9" ht="12.75">
      <c r="F20" s="143"/>
      <c r="G20" s="144"/>
      <c r="H20" s="144"/>
      <c r="I20" s="4"/>
    </row>
    <row r="21" spans="6:9" ht="12.75">
      <c r="F21" s="143"/>
      <c r="G21" s="144"/>
      <c r="H21" s="144"/>
      <c r="I21" s="4"/>
    </row>
    <row r="22" spans="6:9" ht="12.75">
      <c r="F22" s="143"/>
      <c r="G22" s="144"/>
      <c r="H22" s="144"/>
      <c r="I22" s="4"/>
    </row>
    <row r="23" spans="6:9" ht="12.75">
      <c r="F23" s="143"/>
      <c r="G23" s="144"/>
      <c r="H23" s="144"/>
      <c r="I23" s="4"/>
    </row>
    <row r="24" spans="6:9" ht="12.75">
      <c r="F24" s="143"/>
      <c r="G24" s="144"/>
      <c r="H24" s="144"/>
      <c r="I24" s="4"/>
    </row>
    <row r="25" spans="6:9" ht="12.75">
      <c r="F25" s="143"/>
      <c r="G25" s="144"/>
      <c r="H25" s="144"/>
      <c r="I25" s="4"/>
    </row>
    <row r="26" spans="6:9" ht="12.75">
      <c r="F26" s="143"/>
      <c r="G26" s="144"/>
      <c r="H26" s="144"/>
      <c r="I26" s="4"/>
    </row>
    <row r="27" spans="6:9" ht="12.75">
      <c r="F27" s="143"/>
      <c r="G27" s="144"/>
      <c r="H27" s="144"/>
      <c r="I27" s="4"/>
    </row>
    <row r="28" spans="6:9" ht="12.75">
      <c r="F28" s="143"/>
      <c r="G28" s="144"/>
      <c r="H28" s="144"/>
      <c r="I28" s="4"/>
    </row>
    <row r="29" spans="6:9" ht="12.75">
      <c r="F29" s="143"/>
      <c r="G29" s="144"/>
      <c r="H29" s="144"/>
      <c r="I29" s="4"/>
    </row>
    <row r="30" spans="6:9" ht="12.75">
      <c r="F30" s="143"/>
      <c r="G30" s="144"/>
      <c r="H30" s="144"/>
      <c r="I30" s="4"/>
    </row>
    <row r="31" spans="6:9" ht="12.75">
      <c r="F31" s="143"/>
      <c r="G31" s="144"/>
      <c r="H31" s="144"/>
      <c r="I31" s="4"/>
    </row>
    <row r="32" spans="6:9" ht="12.75">
      <c r="F32" s="143"/>
      <c r="G32" s="144"/>
      <c r="H32" s="144"/>
      <c r="I32" s="4"/>
    </row>
    <row r="33" spans="6:9" ht="12.75">
      <c r="F33" s="143"/>
      <c r="G33" s="144"/>
      <c r="H33" s="144"/>
      <c r="I33" s="4"/>
    </row>
    <row r="34" spans="6:9" ht="12.75">
      <c r="F34" s="143"/>
      <c r="G34" s="144"/>
      <c r="H34" s="144"/>
      <c r="I34" s="4"/>
    </row>
    <row r="35" spans="6:9" ht="12.75">
      <c r="F35" s="143"/>
      <c r="G35" s="144"/>
      <c r="H35" s="144"/>
      <c r="I35" s="4"/>
    </row>
    <row r="36" spans="6:9" ht="12.75">
      <c r="F36" s="143"/>
      <c r="G36" s="144"/>
      <c r="H36" s="144"/>
      <c r="I36" s="4"/>
    </row>
    <row r="37" spans="6:9" ht="12.75">
      <c r="F37" s="143"/>
      <c r="G37" s="144"/>
      <c r="H37" s="144"/>
      <c r="I37" s="4"/>
    </row>
    <row r="38" spans="6:9" ht="12.75">
      <c r="F38" s="143"/>
      <c r="G38" s="144"/>
      <c r="H38" s="144"/>
      <c r="I38" s="4"/>
    </row>
    <row r="39" spans="6:9" ht="12.75">
      <c r="F39" s="143"/>
      <c r="G39" s="144"/>
      <c r="H39" s="144"/>
      <c r="I39" s="4"/>
    </row>
    <row r="40" spans="6:9" ht="12.75">
      <c r="F40" s="143"/>
      <c r="G40" s="144"/>
      <c r="H40" s="144"/>
      <c r="I40" s="4"/>
    </row>
    <row r="41" spans="6:9" ht="12.75">
      <c r="F41" s="143"/>
      <c r="G41" s="144"/>
      <c r="H41" s="144"/>
      <c r="I41" s="4"/>
    </row>
    <row r="42" spans="6:9" ht="12.75">
      <c r="F42" s="143"/>
      <c r="G42" s="144"/>
      <c r="H42" s="144"/>
      <c r="I42" s="4"/>
    </row>
    <row r="43" spans="6:9" ht="12.75">
      <c r="F43" s="143"/>
      <c r="G43" s="144"/>
      <c r="H43" s="144"/>
      <c r="I43" s="4"/>
    </row>
    <row r="44" spans="6:9" ht="12.75">
      <c r="F44" s="143"/>
      <c r="G44" s="144"/>
      <c r="H44" s="144"/>
      <c r="I44" s="4"/>
    </row>
    <row r="45" spans="6:9" ht="12.75">
      <c r="F45" s="143"/>
      <c r="G45" s="144"/>
      <c r="H45" s="144"/>
      <c r="I45" s="4"/>
    </row>
    <row r="46" spans="6:9" ht="12.75">
      <c r="F46" s="143"/>
      <c r="G46" s="144"/>
      <c r="H46" s="144"/>
      <c r="I46" s="4"/>
    </row>
    <row r="47" spans="6:9" ht="12.75">
      <c r="F47" s="143"/>
      <c r="G47" s="144"/>
      <c r="H47" s="144"/>
      <c r="I47" s="4"/>
    </row>
    <row r="48" spans="6:9" ht="12.75">
      <c r="F48" s="143"/>
      <c r="G48" s="144"/>
      <c r="H48" s="144"/>
      <c r="I48" s="4"/>
    </row>
    <row r="49" spans="6:9" ht="12.75">
      <c r="F49" s="143"/>
      <c r="G49" s="144"/>
      <c r="H49" s="144"/>
      <c r="I49" s="4"/>
    </row>
    <row r="50" spans="6:9" ht="12.75">
      <c r="F50" s="143"/>
      <c r="G50" s="144"/>
      <c r="H50" s="144"/>
      <c r="I50" s="4"/>
    </row>
    <row r="51" spans="6:9" ht="12.75">
      <c r="F51" s="143"/>
      <c r="G51" s="144"/>
      <c r="H51" s="144"/>
      <c r="I51" s="4"/>
    </row>
    <row r="52" spans="6:9" ht="12.75">
      <c r="F52" s="143"/>
      <c r="G52" s="144"/>
      <c r="H52" s="144"/>
      <c r="I52" s="4"/>
    </row>
    <row r="53" spans="6:9" ht="12.75">
      <c r="F53" s="143"/>
      <c r="G53" s="144"/>
      <c r="H53" s="144"/>
      <c r="I53" s="4"/>
    </row>
    <row r="54" spans="6:9" ht="12.75">
      <c r="F54" s="143"/>
      <c r="G54" s="144"/>
      <c r="H54" s="144"/>
      <c r="I54" s="4"/>
    </row>
    <row r="55" spans="6:9" ht="12.75">
      <c r="F55" s="143"/>
      <c r="G55" s="144"/>
      <c r="H55" s="144"/>
      <c r="I55" s="4"/>
    </row>
    <row r="56" spans="6:9" ht="12.75">
      <c r="F56" s="143"/>
      <c r="G56" s="144"/>
      <c r="H56" s="144"/>
      <c r="I56" s="4"/>
    </row>
    <row r="57" spans="6:9" ht="12.75">
      <c r="F57" s="143"/>
      <c r="G57" s="144"/>
      <c r="H57" s="144"/>
      <c r="I57" s="4"/>
    </row>
    <row r="58" spans="6:9" ht="12.75">
      <c r="F58" s="143"/>
      <c r="G58" s="144"/>
      <c r="H58" s="144"/>
      <c r="I58" s="4"/>
    </row>
    <row r="59" spans="6:9" ht="12.75">
      <c r="F59" s="143"/>
      <c r="G59" s="144"/>
      <c r="H59" s="144"/>
      <c r="I59" s="4"/>
    </row>
    <row r="60" spans="6:9" ht="12.75">
      <c r="F60" s="143"/>
      <c r="G60" s="144"/>
      <c r="H60" s="144"/>
      <c r="I60" s="4"/>
    </row>
    <row r="61" spans="6:9" ht="12.75">
      <c r="F61" s="143"/>
      <c r="G61" s="144"/>
      <c r="H61" s="144"/>
      <c r="I61" s="4"/>
    </row>
    <row r="62" spans="6:9" ht="12.75">
      <c r="F62" s="143"/>
      <c r="G62" s="144"/>
      <c r="H62" s="144"/>
      <c r="I62" s="4"/>
    </row>
    <row r="63" spans="6:9" ht="12.75">
      <c r="F63" s="143"/>
      <c r="G63" s="144"/>
      <c r="H63" s="144"/>
      <c r="I63" s="4"/>
    </row>
    <row r="64" spans="6:9" ht="12.75">
      <c r="F64" s="143"/>
      <c r="G64" s="144"/>
      <c r="H64" s="144"/>
      <c r="I64" s="4"/>
    </row>
    <row r="65" spans="6:9" ht="12.75">
      <c r="F65" s="143"/>
      <c r="G65" s="144"/>
      <c r="H65" s="144"/>
      <c r="I65" s="4"/>
    </row>
  </sheetData>
  <mergeCells count="4">
    <mergeCell ref="A1:B1"/>
    <mergeCell ref="A2:B2"/>
    <mergeCell ref="G2:I2"/>
    <mergeCell ref="H14:I1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E51"/>
  <sheetViews>
    <sheetView workbookViewId="0" topLeftCell="A22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6" t="s">
        <v>10</v>
      </c>
      <c r="B1" s="7"/>
      <c r="C1" s="7"/>
      <c r="D1" s="7"/>
      <c r="E1" s="7"/>
      <c r="F1" s="7"/>
      <c r="G1" s="7"/>
    </row>
    <row r="2" spans="1:7" ht="12.75" customHeight="1">
      <c r="A2" s="8" t="s">
        <v>11</v>
      </c>
      <c r="B2" s="9"/>
      <c r="C2" s="10" t="s">
        <v>64</v>
      </c>
      <c r="D2" s="10" t="s">
        <v>88</v>
      </c>
      <c r="E2" s="11"/>
      <c r="F2" s="12" t="s">
        <v>12</v>
      </c>
      <c r="G2" s="13"/>
    </row>
    <row r="3" spans="1:7" ht="3" customHeight="1" hidden="1">
      <c r="A3" s="14"/>
      <c r="B3" s="15"/>
      <c r="C3" s="16"/>
      <c r="D3" s="16"/>
      <c r="E3" s="17"/>
      <c r="F3" s="18"/>
      <c r="G3" s="19"/>
    </row>
    <row r="4" spans="1:7" ht="12" customHeight="1">
      <c r="A4" s="20" t="s">
        <v>13</v>
      </c>
      <c r="B4" s="15"/>
      <c r="C4" s="16"/>
      <c r="D4" s="16"/>
      <c r="E4" s="17"/>
      <c r="F4" s="18" t="s">
        <v>14</v>
      </c>
      <c r="G4" s="21"/>
    </row>
    <row r="5" spans="1:7" ht="12.95" customHeight="1">
      <c r="A5" s="22" t="s">
        <v>87</v>
      </c>
      <c r="B5" s="23"/>
      <c r="C5" s="24" t="s">
        <v>88</v>
      </c>
      <c r="D5" s="25"/>
      <c r="E5" s="23"/>
      <c r="F5" s="18" t="s">
        <v>15</v>
      </c>
      <c r="G5" s="19"/>
    </row>
    <row r="6" spans="1:15" ht="12.95" customHeight="1">
      <c r="A6" s="20" t="s">
        <v>16</v>
      </c>
      <c r="B6" s="15"/>
      <c r="C6" s="16"/>
      <c r="D6" s="16"/>
      <c r="E6" s="17"/>
      <c r="F6" s="26" t="s">
        <v>17</v>
      </c>
      <c r="G6" s="27">
        <v>0</v>
      </c>
      <c r="O6" s="28"/>
    </row>
    <row r="7" spans="1:7" ht="12.95" customHeight="1">
      <c r="A7" s="29" t="s">
        <v>66</v>
      </c>
      <c r="B7" s="30"/>
      <c r="C7" s="31" t="s">
        <v>67</v>
      </c>
      <c r="D7" s="32"/>
      <c r="E7" s="32"/>
      <c r="F7" s="33" t="s">
        <v>18</v>
      </c>
      <c r="G7" s="27">
        <f>IF(G6=0,,ROUND((F30+F32)/G6,1))</f>
        <v>0</v>
      </c>
    </row>
    <row r="8" spans="1:9" ht="12.75">
      <c r="A8" s="34" t="s">
        <v>19</v>
      </c>
      <c r="B8" s="18"/>
      <c r="C8" s="222" t="s">
        <v>74</v>
      </c>
      <c r="D8" s="222"/>
      <c r="E8" s="223"/>
      <c r="F8" s="35" t="s">
        <v>20</v>
      </c>
      <c r="G8" s="36"/>
      <c r="H8" s="37"/>
      <c r="I8" s="38"/>
    </row>
    <row r="9" spans="1:8" ht="12.75">
      <c r="A9" s="34" t="s">
        <v>21</v>
      </c>
      <c r="B9" s="18"/>
      <c r="C9" s="222"/>
      <c r="D9" s="222"/>
      <c r="E9" s="223"/>
      <c r="F9" s="18"/>
      <c r="G9" s="39"/>
      <c r="H9" s="40"/>
    </row>
    <row r="10" spans="1:8" ht="12.75">
      <c r="A10" s="34" t="s">
        <v>22</v>
      </c>
      <c r="B10" s="18"/>
      <c r="C10" s="222" t="s">
        <v>73</v>
      </c>
      <c r="D10" s="222"/>
      <c r="E10" s="222"/>
      <c r="F10" s="41"/>
      <c r="G10" s="42"/>
      <c r="H10" s="43"/>
    </row>
    <row r="11" spans="1:57" ht="13.5" customHeight="1">
      <c r="A11" s="34" t="s">
        <v>23</v>
      </c>
      <c r="B11" s="18"/>
      <c r="C11" s="222"/>
      <c r="D11" s="222"/>
      <c r="E11" s="222"/>
      <c r="F11" s="44" t="s">
        <v>24</v>
      </c>
      <c r="G11" s="45"/>
      <c r="H11" s="40"/>
      <c r="BA11" s="46"/>
      <c r="BB11" s="46"/>
      <c r="BC11" s="46"/>
      <c r="BD11" s="46"/>
      <c r="BE11" s="46"/>
    </row>
    <row r="12" spans="1:8" ht="12.75" customHeight="1">
      <c r="A12" s="47" t="s">
        <v>25</v>
      </c>
      <c r="B12" s="15"/>
      <c r="C12" s="221"/>
      <c r="D12" s="221"/>
      <c r="E12" s="221"/>
      <c r="F12" s="48" t="s">
        <v>26</v>
      </c>
      <c r="G12" s="49"/>
      <c r="H12" s="40"/>
    </row>
    <row r="13" spans="1:8" ht="28.5" customHeight="1" thickBot="1">
      <c r="A13" s="50" t="s">
        <v>27</v>
      </c>
      <c r="B13" s="51"/>
      <c r="C13" s="51"/>
      <c r="D13" s="51"/>
      <c r="E13" s="52"/>
      <c r="F13" s="52"/>
      <c r="G13" s="53"/>
      <c r="H13" s="40"/>
    </row>
    <row r="14" spans="1:7" ht="17.25" customHeight="1" thickBot="1">
      <c r="A14" s="54" t="s">
        <v>28</v>
      </c>
      <c r="B14" s="55"/>
      <c r="C14" s="56"/>
      <c r="D14" s="57" t="s">
        <v>29</v>
      </c>
      <c r="E14" s="58"/>
      <c r="F14" s="58"/>
      <c r="G14" s="56"/>
    </row>
    <row r="15" spans="1:7" ht="15.95" customHeight="1">
      <c r="A15" s="59"/>
      <c r="B15" s="60" t="s">
        <v>30</v>
      </c>
      <c r="C15" s="61" t="e">
        <f ca="1">'SO 06 1 Rek'!E8</f>
        <v>#REF!</v>
      </c>
      <c r="D15" s="62">
        <f ca="1">'SO 06 1 Rek'!A16</f>
        <v>0</v>
      </c>
      <c r="E15" s="63"/>
      <c r="F15" s="64"/>
      <c r="G15" s="61">
        <f ca="1">'SO 06 1 Rek'!I16</f>
        <v>0</v>
      </c>
    </row>
    <row r="16" spans="1:7" ht="15.95" customHeight="1">
      <c r="A16" s="59" t="s">
        <v>31</v>
      </c>
      <c r="B16" s="60" t="s">
        <v>32</v>
      </c>
      <c r="C16" s="61" t="e">
        <f ca="1">'SO 06 1 Rek'!F8</f>
        <v>#REF!</v>
      </c>
      <c r="D16" s="14"/>
      <c r="E16" s="65"/>
      <c r="F16" s="66"/>
      <c r="G16" s="61"/>
    </row>
    <row r="17" spans="1:7" ht="15.95" customHeight="1">
      <c r="A17" s="59" t="s">
        <v>33</v>
      </c>
      <c r="B17" s="60" t="s">
        <v>34</v>
      </c>
      <c r="C17" s="61" t="e">
        <f ca="1">'SO 06 1 Rek'!H8</f>
        <v>#REF!</v>
      </c>
      <c r="D17" s="14"/>
      <c r="E17" s="65"/>
      <c r="F17" s="66"/>
      <c r="G17" s="61"/>
    </row>
    <row r="18" spans="1:7" ht="15.95" customHeight="1">
      <c r="A18" s="67" t="s">
        <v>35</v>
      </c>
      <c r="B18" s="68" t="s">
        <v>36</v>
      </c>
      <c r="C18" s="61" t="e">
        <f ca="1">'SO 06 1 Rek'!G8</f>
        <v>#REF!</v>
      </c>
      <c r="D18" s="14"/>
      <c r="E18" s="65"/>
      <c r="F18" s="66"/>
      <c r="G18" s="61"/>
    </row>
    <row r="19" spans="1:7" ht="15.95" customHeight="1">
      <c r="A19" s="69" t="s">
        <v>37</v>
      </c>
      <c r="B19" s="60"/>
      <c r="C19" s="61" t="e">
        <f ca="1">SUM(C15:C18)</f>
        <v>#REF!</v>
      </c>
      <c r="D19" s="14"/>
      <c r="E19" s="65"/>
      <c r="F19" s="66"/>
      <c r="G19" s="61"/>
    </row>
    <row r="20" spans="1:7" ht="15.95" customHeight="1">
      <c r="A20" s="69"/>
      <c r="B20" s="60"/>
      <c r="C20" s="61"/>
      <c r="D20" s="14"/>
      <c r="E20" s="65"/>
      <c r="F20" s="66"/>
      <c r="G20" s="61"/>
    </row>
    <row r="21" spans="1:7" ht="15.95" customHeight="1">
      <c r="A21" s="69" t="s">
        <v>9</v>
      </c>
      <c r="B21" s="60"/>
      <c r="C21" s="61" t="e">
        <f ca="1">'SO 06 1 Rek'!I8</f>
        <v>#REF!</v>
      </c>
      <c r="D21" s="14"/>
      <c r="E21" s="65"/>
      <c r="F21" s="66"/>
      <c r="G21" s="61"/>
    </row>
    <row r="22" spans="1:7" ht="15.95" customHeight="1">
      <c r="A22" s="70" t="s">
        <v>38</v>
      </c>
      <c r="B22" s="40"/>
      <c r="C22" s="61" t="e">
        <f ca="1">C19+C21</f>
        <v>#REF!</v>
      </c>
      <c r="D22" s="14" t="s">
        <v>39</v>
      </c>
      <c r="E22" s="65"/>
      <c r="F22" s="66"/>
      <c r="G22" s="61">
        <f ca="1">G23-SUM(G15:G21)</f>
        <v>0</v>
      </c>
    </row>
    <row r="23" spans="1:7" ht="15.95" customHeight="1" thickBot="1">
      <c r="A23" s="224" t="s">
        <v>40</v>
      </c>
      <c r="B23" s="225"/>
      <c r="C23" s="71" t="e">
        <f ca="1">C22+G23</f>
        <v>#REF!</v>
      </c>
      <c r="D23" s="72" t="s">
        <v>41</v>
      </c>
      <c r="E23" s="73"/>
      <c r="F23" s="74"/>
      <c r="G23" s="61">
        <f ca="1">'SO 06 1 Rek'!H14</f>
        <v>0</v>
      </c>
    </row>
    <row r="24" spans="1:7" ht="12.75">
      <c r="A24" s="75" t="s">
        <v>42</v>
      </c>
      <c r="B24" s="76"/>
      <c r="C24" s="77"/>
      <c r="D24" s="76" t="s">
        <v>43</v>
      </c>
      <c r="E24" s="76"/>
      <c r="F24" s="78" t="s">
        <v>44</v>
      </c>
      <c r="G24" s="79"/>
    </row>
    <row r="25" spans="1:7" ht="12.75">
      <c r="A25" s="70" t="s">
        <v>45</v>
      </c>
      <c r="B25" s="40"/>
      <c r="C25" s="80"/>
      <c r="D25" s="40" t="s">
        <v>45</v>
      </c>
      <c r="F25" s="81" t="s">
        <v>45</v>
      </c>
      <c r="G25" s="82"/>
    </row>
    <row r="26" spans="1:7" ht="37.5" customHeight="1">
      <c r="A26" s="70" t="s">
        <v>46</v>
      </c>
      <c r="B26" s="83"/>
      <c r="C26" s="80"/>
      <c r="D26" s="40" t="s">
        <v>46</v>
      </c>
      <c r="F26" s="81" t="s">
        <v>46</v>
      </c>
      <c r="G26" s="82"/>
    </row>
    <row r="27" spans="1:7" ht="12.75">
      <c r="A27" s="70"/>
      <c r="B27" s="84"/>
      <c r="C27" s="80"/>
      <c r="D27" s="40"/>
      <c r="F27" s="81"/>
      <c r="G27" s="82"/>
    </row>
    <row r="28" spans="1:7" ht="12.75">
      <c r="A28" s="70" t="s">
        <v>47</v>
      </c>
      <c r="B28" s="40"/>
      <c r="C28" s="80"/>
      <c r="D28" s="81" t="s">
        <v>48</v>
      </c>
      <c r="E28" s="80"/>
      <c r="F28" s="85" t="s">
        <v>48</v>
      </c>
      <c r="G28" s="82"/>
    </row>
    <row r="29" spans="1:7" ht="69" customHeight="1">
      <c r="A29" s="70"/>
      <c r="B29" s="40"/>
      <c r="C29" s="86"/>
      <c r="D29" s="87"/>
      <c r="E29" s="86"/>
      <c r="F29" s="40"/>
      <c r="G29" s="82"/>
    </row>
    <row r="30" spans="1:7" ht="12.75">
      <c r="A30" s="88" t="s">
        <v>3</v>
      </c>
      <c r="B30" s="89"/>
      <c r="C30" s="90">
        <v>21</v>
      </c>
      <c r="D30" s="89" t="s">
        <v>49</v>
      </c>
      <c r="E30" s="91"/>
      <c r="F30" s="217" t="e">
        <f>C23-F32</f>
        <v>#REF!</v>
      </c>
      <c r="G30" s="218"/>
    </row>
    <row r="31" spans="1:7" ht="12.75">
      <c r="A31" s="88" t="s">
        <v>50</v>
      </c>
      <c r="B31" s="89"/>
      <c r="C31" s="90">
        <f>C30</f>
        <v>21</v>
      </c>
      <c r="D31" s="89" t="s">
        <v>51</v>
      </c>
      <c r="E31" s="91"/>
      <c r="F31" s="217" t="e">
        <f>ROUND(PRODUCT(F30,C31/100),0)</f>
        <v>#REF!</v>
      </c>
      <c r="G31" s="218"/>
    </row>
    <row r="32" spans="1:7" ht="12.75">
      <c r="A32" s="88" t="s">
        <v>3</v>
      </c>
      <c r="B32" s="89"/>
      <c r="C32" s="90">
        <v>0</v>
      </c>
      <c r="D32" s="89" t="s">
        <v>51</v>
      </c>
      <c r="E32" s="91"/>
      <c r="F32" s="217">
        <v>0</v>
      </c>
      <c r="G32" s="218"/>
    </row>
    <row r="33" spans="1:7" ht="12.75">
      <c r="A33" s="88" t="s">
        <v>50</v>
      </c>
      <c r="B33" s="92"/>
      <c r="C33" s="93">
        <f>C32</f>
        <v>0</v>
      </c>
      <c r="D33" s="89" t="s">
        <v>51</v>
      </c>
      <c r="E33" s="66"/>
      <c r="F33" s="217">
        <f>ROUND(PRODUCT(F32,C33/100),0)</f>
        <v>0</v>
      </c>
      <c r="G33" s="218"/>
    </row>
    <row r="34" spans="1:7" s="97" customFormat="1" ht="19.5" customHeight="1" thickBot="1">
      <c r="A34" s="94" t="s">
        <v>52</v>
      </c>
      <c r="B34" s="95"/>
      <c r="C34" s="95"/>
      <c r="D34" s="95"/>
      <c r="E34" s="96"/>
      <c r="F34" s="226" t="e">
        <f>ROUND(SUM(F30:F33),0)</f>
        <v>#REF!</v>
      </c>
      <c r="G34" s="227"/>
    </row>
    <row r="36" spans="1:8" ht="12.75">
      <c r="A36" s="2" t="s">
        <v>53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219"/>
      <c r="C37" s="219"/>
      <c r="D37" s="219"/>
      <c r="E37" s="219"/>
      <c r="F37" s="219"/>
      <c r="G37" s="219"/>
      <c r="H37" s="1" t="s">
        <v>1</v>
      </c>
    </row>
    <row r="38" spans="1:8" ht="12.75" customHeight="1">
      <c r="A38" s="98"/>
      <c r="B38" s="219"/>
      <c r="C38" s="219"/>
      <c r="D38" s="219"/>
      <c r="E38" s="219"/>
      <c r="F38" s="219"/>
      <c r="G38" s="219"/>
      <c r="H38" s="1" t="s">
        <v>1</v>
      </c>
    </row>
    <row r="39" spans="1:8" ht="12.75">
      <c r="A39" s="98"/>
      <c r="B39" s="219"/>
      <c r="C39" s="219"/>
      <c r="D39" s="219"/>
      <c r="E39" s="219"/>
      <c r="F39" s="219"/>
      <c r="G39" s="219"/>
      <c r="H39" s="1" t="s">
        <v>1</v>
      </c>
    </row>
    <row r="40" spans="1:8" ht="12.75">
      <c r="A40" s="98"/>
      <c r="B40" s="219"/>
      <c r="C40" s="219"/>
      <c r="D40" s="219"/>
      <c r="E40" s="219"/>
      <c r="F40" s="219"/>
      <c r="G40" s="219"/>
      <c r="H40" s="1" t="s">
        <v>1</v>
      </c>
    </row>
    <row r="41" spans="1:8" ht="12.75">
      <c r="A41" s="98"/>
      <c r="B41" s="219"/>
      <c r="C41" s="219"/>
      <c r="D41" s="219"/>
      <c r="E41" s="219"/>
      <c r="F41" s="219"/>
      <c r="G41" s="219"/>
      <c r="H41" s="1" t="s">
        <v>1</v>
      </c>
    </row>
    <row r="42" spans="1:8" ht="12.75">
      <c r="A42" s="98"/>
      <c r="B42" s="219"/>
      <c r="C42" s="219"/>
      <c r="D42" s="219"/>
      <c r="E42" s="219"/>
      <c r="F42" s="219"/>
      <c r="G42" s="219"/>
      <c r="H42" s="1" t="s">
        <v>1</v>
      </c>
    </row>
    <row r="43" spans="1:8" ht="12.75">
      <c r="A43" s="98"/>
      <c r="B43" s="219"/>
      <c r="C43" s="219"/>
      <c r="D43" s="219"/>
      <c r="E43" s="219"/>
      <c r="F43" s="219"/>
      <c r="G43" s="219"/>
      <c r="H43" s="1" t="s">
        <v>1</v>
      </c>
    </row>
    <row r="44" spans="1:8" ht="12.75" customHeight="1">
      <c r="A44" s="98"/>
      <c r="B44" s="219"/>
      <c r="C44" s="219"/>
      <c r="D44" s="219"/>
      <c r="E44" s="219"/>
      <c r="F44" s="219"/>
      <c r="G44" s="219"/>
      <c r="H44" s="1" t="s">
        <v>1</v>
      </c>
    </row>
    <row r="45" spans="1:8" ht="12.75" customHeight="1">
      <c r="A45" s="98"/>
      <c r="B45" s="219"/>
      <c r="C45" s="219"/>
      <c r="D45" s="219"/>
      <c r="E45" s="219"/>
      <c r="F45" s="219"/>
      <c r="G45" s="219"/>
      <c r="H45" s="1" t="s">
        <v>1</v>
      </c>
    </row>
    <row r="46" spans="2:7" ht="12.75">
      <c r="B46" s="220"/>
      <c r="C46" s="220"/>
      <c r="D46" s="220"/>
      <c r="E46" s="220"/>
      <c r="F46" s="220"/>
      <c r="G46" s="220"/>
    </row>
    <row r="47" spans="2:7" ht="12.75">
      <c r="B47" s="220"/>
      <c r="C47" s="220"/>
      <c r="D47" s="220"/>
      <c r="E47" s="220"/>
      <c r="F47" s="220"/>
      <c r="G47" s="220"/>
    </row>
    <row r="48" spans="2:7" ht="12.75">
      <c r="B48" s="220"/>
      <c r="C48" s="220"/>
      <c r="D48" s="220"/>
      <c r="E48" s="220"/>
      <c r="F48" s="220"/>
      <c r="G48" s="220"/>
    </row>
    <row r="49" spans="2:7" ht="12.75">
      <c r="B49" s="220"/>
      <c r="C49" s="220"/>
      <c r="D49" s="220"/>
      <c r="E49" s="220"/>
      <c r="F49" s="220"/>
      <c r="G49" s="220"/>
    </row>
    <row r="50" spans="2:7" ht="12.75">
      <c r="B50" s="220"/>
      <c r="C50" s="220"/>
      <c r="D50" s="220"/>
      <c r="E50" s="220"/>
      <c r="F50" s="220"/>
      <c r="G50" s="220"/>
    </row>
    <row r="51" spans="2:7" ht="12.75">
      <c r="B51" s="220"/>
      <c r="C51" s="220"/>
      <c r="D51" s="220"/>
      <c r="E51" s="220"/>
      <c r="F51" s="220"/>
      <c r="G51" s="220"/>
    </row>
  </sheetData>
  <mergeCells count="18">
    <mergeCell ref="B51:G51"/>
    <mergeCell ref="B50:G50"/>
    <mergeCell ref="A23:B23"/>
    <mergeCell ref="F33:G33"/>
    <mergeCell ref="F31:G31"/>
    <mergeCell ref="B49:G49"/>
    <mergeCell ref="B47:G47"/>
    <mergeCell ref="B48:G48"/>
    <mergeCell ref="F32:G32"/>
    <mergeCell ref="F34:G34"/>
    <mergeCell ref="F30:G30"/>
    <mergeCell ref="B37:G45"/>
    <mergeCell ref="B46:G46"/>
    <mergeCell ref="C12:E12"/>
    <mergeCell ref="C8:E8"/>
    <mergeCell ref="C9:E9"/>
    <mergeCell ref="C10:E10"/>
    <mergeCell ref="C11:E1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E65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228" t="s">
        <v>2</v>
      </c>
      <c r="B1" s="229"/>
      <c r="C1" s="99" t="s">
        <v>68</v>
      </c>
      <c r="D1" s="100"/>
      <c r="E1" s="101"/>
      <c r="F1" s="100"/>
      <c r="G1" s="102" t="s">
        <v>54</v>
      </c>
      <c r="H1" s="103" t="s">
        <v>64</v>
      </c>
      <c r="I1" s="104"/>
    </row>
    <row r="2" spans="1:9" ht="13.5" thickBot="1">
      <c r="A2" s="230" t="s">
        <v>55</v>
      </c>
      <c r="B2" s="231"/>
      <c r="C2" s="105" t="s">
        <v>89</v>
      </c>
      <c r="D2" s="106"/>
      <c r="E2" s="107"/>
      <c r="F2" s="106"/>
      <c r="G2" s="232" t="s">
        <v>88</v>
      </c>
      <c r="H2" s="233"/>
      <c r="I2" s="234"/>
    </row>
    <row r="3" ht="13.5" thickTop="1">
      <c r="F3" s="40"/>
    </row>
    <row r="4" spans="1:9" ht="19.5" customHeight="1">
      <c r="A4" s="108" t="s">
        <v>56</v>
      </c>
      <c r="B4" s="109"/>
      <c r="C4" s="109"/>
      <c r="D4" s="109"/>
      <c r="E4" s="110"/>
      <c r="F4" s="109"/>
      <c r="G4" s="109"/>
      <c r="H4" s="109"/>
      <c r="I4" s="109"/>
    </row>
    <row r="5" ht="13.5" thickBot="1"/>
    <row r="6" spans="1:9" s="40" customFormat="1" ht="13.5" thickBot="1">
      <c r="A6" s="111"/>
      <c r="B6" s="112" t="s">
        <v>57</v>
      </c>
      <c r="C6" s="112"/>
      <c r="D6" s="113"/>
      <c r="E6" s="114" t="s">
        <v>5</v>
      </c>
      <c r="F6" s="115" t="s">
        <v>6</v>
      </c>
      <c r="G6" s="115" t="s">
        <v>7</v>
      </c>
      <c r="H6" s="115" t="s">
        <v>8</v>
      </c>
      <c r="I6" s="116" t="s">
        <v>9</v>
      </c>
    </row>
    <row r="7" spans="1:9" s="40" customFormat="1" ht="13.5" thickBot="1">
      <c r="A7" s="145" t="e">
        <f>#REF!</f>
        <v>#REF!</v>
      </c>
      <c r="B7" s="5" t="e">
        <f>#REF!</f>
        <v>#REF!</v>
      </c>
      <c r="D7" s="117"/>
      <c r="E7" s="146" t="e">
        <f>#REF!</f>
        <v>#REF!</v>
      </c>
      <c r="F7" s="147" t="e">
        <f>#REF!</f>
        <v>#REF!</v>
      </c>
      <c r="G7" s="147" t="e">
        <f>#REF!</f>
        <v>#REF!</v>
      </c>
      <c r="H7" s="147" t="e">
        <f>#REF!</f>
        <v>#REF!</v>
      </c>
      <c r="I7" s="148" t="e">
        <f>#REF!</f>
        <v>#REF!</v>
      </c>
    </row>
    <row r="8" spans="1:9" s="3" customFormat="1" ht="13.5" thickBot="1">
      <c r="A8" s="118"/>
      <c r="B8" s="119" t="s">
        <v>58</v>
      </c>
      <c r="C8" s="119"/>
      <c r="D8" s="120"/>
      <c r="E8" s="121" t="e">
        <f>SUM(E7:E7)</f>
        <v>#REF!</v>
      </c>
      <c r="F8" s="122" t="e">
        <f>SUM(F7:F7)</f>
        <v>#REF!</v>
      </c>
      <c r="G8" s="122" t="e">
        <f>SUM(G7:G7)</f>
        <v>#REF!</v>
      </c>
      <c r="H8" s="122" t="e">
        <f>SUM(H7:H7)</f>
        <v>#REF!</v>
      </c>
      <c r="I8" s="123" t="e">
        <f>SUM(I7:I7)</f>
        <v>#REF!</v>
      </c>
    </row>
    <row r="9" spans="1:9" ht="12.75">
      <c r="A9" s="40"/>
      <c r="B9" s="40"/>
      <c r="C9" s="40"/>
      <c r="D9" s="40"/>
      <c r="E9" s="40"/>
      <c r="F9" s="40"/>
      <c r="G9" s="40"/>
      <c r="H9" s="40"/>
      <c r="I9" s="40"/>
    </row>
    <row r="10" spans="1:57" ht="19.5" customHeight="1">
      <c r="A10" s="109" t="s">
        <v>59</v>
      </c>
      <c r="B10" s="109"/>
      <c r="C10" s="109"/>
      <c r="D10" s="109"/>
      <c r="E10" s="109"/>
      <c r="F10" s="109"/>
      <c r="G10" s="124"/>
      <c r="H10" s="109"/>
      <c r="I10" s="109"/>
      <c r="BA10" s="46"/>
      <c r="BB10" s="46"/>
      <c r="BC10" s="46"/>
      <c r="BD10" s="46"/>
      <c r="BE10" s="46"/>
    </row>
    <row r="11" ht="13.5" thickBot="1"/>
    <row r="12" spans="1:9" ht="12.75">
      <c r="A12" s="75" t="s">
        <v>60</v>
      </c>
      <c r="B12" s="76"/>
      <c r="C12" s="76"/>
      <c r="D12" s="125"/>
      <c r="E12" s="126" t="s">
        <v>61</v>
      </c>
      <c r="F12" s="127" t="s">
        <v>4</v>
      </c>
      <c r="G12" s="128" t="s">
        <v>62</v>
      </c>
      <c r="H12" s="129"/>
      <c r="I12" s="130" t="s">
        <v>61</v>
      </c>
    </row>
    <row r="13" spans="1:53" ht="12.75">
      <c r="A13" s="69"/>
      <c r="B13" s="60"/>
      <c r="C13" s="60"/>
      <c r="D13" s="131"/>
      <c r="E13" s="132"/>
      <c r="F13" s="133"/>
      <c r="G13" s="134">
        <f>CHOOSE(BA13+1,E8+F8,E8+F8+H8,E8+F8+G8+H8,E8,F8,H8,G8,H8+G8,0)</f>
        <v>0</v>
      </c>
      <c r="H13" s="135"/>
      <c r="I13" s="136">
        <f>E13+F13*G13/100</f>
        <v>0</v>
      </c>
      <c r="BA13" s="1">
        <v>8</v>
      </c>
    </row>
    <row r="14" spans="1:9" ht="13.5" thickBot="1">
      <c r="A14" s="137"/>
      <c r="B14" s="138" t="s">
        <v>63</v>
      </c>
      <c r="C14" s="139"/>
      <c r="D14" s="140"/>
      <c r="E14" s="141"/>
      <c r="F14" s="142"/>
      <c r="G14" s="142"/>
      <c r="H14" s="235">
        <f>SUM(I13:I13)</f>
        <v>0</v>
      </c>
      <c r="I14" s="236"/>
    </row>
    <row r="16" spans="2:9" ht="12.75">
      <c r="B16" s="3"/>
      <c r="F16" s="143"/>
      <c r="G16" s="144"/>
      <c r="H16" s="144"/>
      <c r="I16" s="4"/>
    </row>
    <row r="17" spans="6:9" ht="12.75">
      <c r="F17" s="143"/>
      <c r="G17" s="144"/>
      <c r="H17" s="144"/>
      <c r="I17" s="4"/>
    </row>
    <row r="18" spans="6:9" ht="12.75">
      <c r="F18" s="143"/>
      <c r="G18" s="144"/>
      <c r="H18" s="144"/>
      <c r="I18" s="4"/>
    </row>
    <row r="19" spans="6:9" ht="12.75">
      <c r="F19" s="143"/>
      <c r="G19" s="144"/>
      <c r="H19" s="144"/>
      <c r="I19" s="4"/>
    </row>
    <row r="20" spans="6:9" ht="12.75">
      <c r="F20" s="143"/>
      <c r="G20" s="144"/>
      <c r="H20" s="144"/>
      <c r="I20" s="4"/>
    </row>
    <row r="21" spans="6:9" ht="12.75">
      <c r="F21" s="143"/>
      <c r="G21" s="144"/>
      <c r="H21" s="144"/>
      <c r="I21" s="4"/>
    </row>
    <row r="22" spans="6:9" ht="12.75">
      <c r="F22" s="143"/>
      <c r="G22" s="144"/>
      <c r="H22" s="144"/>
      <c r="I22" s="4"/>
    </row>
    <row r="23" spans="6:9" ht="12.75">
      <c r="F23" s="143"/>
      <c r="G23" s="144"/>
      <c r="H23" s="144"/>
      <c r="I23" s="4"/>
    </row>
    <row r="24" spans="6:9" ht="12.75">
      <c r="F24" s="143"/>
      <c r="G24" s="144"/>
      <c r="H24" s="144"/>
      <c r="I24" s="4"/>
    </row>
    <row r="25" spans="6:9" ht="12.75">
      <c r="F25" s="143"/>
      <c r="G25" s="144"/>
      <c r="H25" s="144"/>
      <c r="I25" s="4"/>
    </row>
    <row r="26" spans="6:9" ht="12.75">
      <c r="F26" s="143"/>
      <c r="G26" s="144"/>
      <c r="H26" s="144"/>
      <c r="I26" s="4"/>
    </row>
    <row r="27" spans="6:9" ht="12.75">
      <c r="F27" s="143"/>
      <c r="G27" s="144"/>
      <c r="H27" s="144"/>
      <c r="I27" s="4"/>
    </row>
    <row r="28" spans="6:9" ht="12.75">
      <c r="F28" s="143"/>
      <c r="G28" s="144"/>
      <c r="H28" s="144"/>
      <c r="I28" s="4"/>
    </row>
    <row r="29" spans="6:9" ht="12.75">
      <c r="F29" s="143"/>
      <c r="G29" s="144"/>
      <c r="H29" s="144"/>
      <c r="I29" s="4"/>
    </row>
    <row r="30" spans="6:9" ht="12.75">
      <c r="F30" s="143"/>
      <c r="G30" s="144"/>
      <c r="H30" s="144"/>
      <c r="I30" s="4"/>
    </row>
    <row r="31" spans="6:9" ht="12.75">
      <c r="F31" s="143"/>
      <c r="G31" s="144"/>
      <c r="H31" s="144"/>
      <c r="I31" s="4"/>
    </row>
    <row r="32" spans="6:9" ht="12.75">
      <c r="F32" s="143"/>
      <c r="G32" s="144"/>
      <c r="H32" s="144"/>
      <c r="I32" s="4"/>
    </row>
    <row r="33" spans="6:9" ht="12.75">
      <c r="F33" s="143"/>
      <c r="G33" s="144"/>
      <c r="H33" s="144"/>
      <c r="I33" s="4"/>
    </row>
    <row r="34" spans="6:9" ht="12.75">
      <c r="F34" s="143"/>
      <c r="G34" s="144"/>
      <c r="H34" s="144"/>
      <c r="I34" s="4"/>
    </row>
    <row r="35" spans="6:9" ht="12.75">
      <c r="F35" s="143"/>
      <c r="G35" s="144"/>
      <c r="H35" s="144"/>
      <c r="I35" s="4"/>
    </row>
    <row r="36" spans="6:9" ht="12.75">
      <c r="F36" s="143"/>
      <c r="G36" s="144"/>
      <c r="H36" s="144"/>
      <c r="I36" s="4"/>
    </row>
    <row r="37" spans="6:9" ht="12.75">
      <c r="F37" s="143"/>
      <c r="G37" s="144"/>
      <c r="H37" s="144"/>
      <c r="I37" s="4"/>
    </row>
    <row r="38" spans="6:9" ht="12.75">
      <c r="F38" s="143"/>
      <c r="G38" s="144"/>
      <c r="H38" s="144"/>
      <c r="I38" s="4"/>
    </row>
    <row r="39" spans="6:9" ht="12.75">
      <c r="F39" s="143"/>
      <c r="G39" s="144"/>
      <c r="H39" s="144"/>
      <c r="I39" s="4"/>
    </row>
    <row r="40" spans="6:9" ht="12.75">
      <c r="F40" s="143"/>
      <c r="G40" s="144"/>
      <c r="H40" s="144"/>
      <c r="I40" s="4"/>
    </row>
    <row r="41" spans="6:9" ht="12.75">
      <c r="F41" s="143"/>
      <c r="G41" s="144"/>
      <c r="H41" s="144"/>
      <c r="I41" s="4"/>
    </row>
    <row r="42" spans="6:9" ht="12.75">
      <c r="F42" s="143"/>
      <c r="G42" s="144"/>
      <c r="H42" s="144"/>
      <c r="I42" s="4"/>
    </row>
    <row r="43" spans="6:9" ht="12.75">
      <c r="F43" s="143"/>
      <c r="G43" s="144"/>
      <c r="H43" s="144"/>
      <c r="I43" s="4"/>
    </row>
    <row r="44" spans="6:9" ht="12.75">
      <c r="F44" s="143"/>
      <c r="G44" s="144"/>
      <c r="H44" s="144"/>
      <c r="I44" s="4"/>
    </row>
    <row r="45" spans="6:9" ht="12.75">
      <c r="F45" s="143"/>
      <c r="G45" s="144"/>
      <c r="H45" s="144"/>
      <c r="I45" s="4"/>
    </row>
    <row r="46" spans="6:9" ht="12.75">
      <c r="F46" s="143"/>
      <c r="G46" s="144"/>
      <c r="H46" s="144"/>
      <c r="I46" s="4"/>
    </row>
    <row r="47" spans="6:9" ht="12.75">
      <c r="F47" s="143"/>
      <c r="G47" s="144"/>
      <c r="H47" s="144"/>
      <c r="I47" s="4"/>
    </row>
    <row r="48" spans="6:9" ht="12.75">
      <c r="F48" s="143"/>
      <c r="G48" s="144"/>
      <c r="H48" s="144"/>
      <c r="I48" s="4"/>
    </row>
    <row r="49" spans="6:9" ht="12.75">
      <c r="F49" s="143"/>
      <c r="G49" s="144"/>
      <c r="H49" s="144"/>
      <c r="I49" s="4"/>
    </row>
    <row r="50" spans="6:9" ht="12.75">
      <c r="F50" s="143"/>
      <c r="G50" s="144"/>
      <c r="H50" s="144"/>
      <c r="I50" s="4"/>
    </row>
    <row r="51" spans="6:9" ht="12.75">
      <c r="F51" s="143"/>
      <c r="G51" s="144"/>
      <c r="H51" s="144"/>
      <c r="I51" s="4"/>
    </row>
    <row r="52" spans="6:9" ht="12.75">
      <c r="F52" s="143"/>
      <c r="G52" s="144"/>
      <c r="H52" s="144"/>
      <c r="I52" s="4"/>
    </row>
    <row r="53" spans="6:9" ht="12.75">
      <c r="F53" s="143"/>
      <c r="G53" s="144"/>
      <c r="H53" s="144"/>
      <c r="I53" s="4"/>
    </row>
    <row r="54" spans="6:9" ht="12.75">
      <c r="F54" s="143"/>
      <c r="G54" s="144"/>
      <c r="H54" s="144"/>
      <c r="I54" s="4"/>
    </row>
    <row r="55" spans="6:9" ht="12.75">
      <c r="F55" s="143"/>
      <c r="G55" s="144"/>
      <c r="H55" s="144"/>
      <c r="I55" s="4"/>
    </row>
    <row r="56" spans="6:9" ht="12.75">
      <c r="F56" s="143"/>
      <c r="G56" s="144"/>
      <c r="H56" s="144"/>
      <c r="I56" s="4"/>
    </row>
    <row r="57" spans="6:9" ht="12.75">
      <c r="F57" s="143"/>
      <c r="G57" s="144"/>
      <c r="H57" s="144"/>
      <c r="I57" s="4"/>
    </row>
    <row r="58" spans="6:9" ht="12.75">
      <c r="F58" s="143"/>
      <c r="G58" s="144"/>
      <c r="H58" s="144"/>
      <c r="I58" s="4"/>
    </row>
    <row r="59" spans="6:9" ht="12.75">
      <c r="F59" s="143"/>
      <c r="G59" s="144"/>
      <c r="H59" s="144"/>
      <c r="I59" s="4"/>
    </row>
    <row r="60" spans="6:9" ht="12.75">
      <c r="F60" s="143"/>
      <c r="G60" s="144"/>
      <c r="H60" s="144"/>
      <c r="I60" s="4"/>
    </row>
    <row r="61" spans="6:9" ht="12.75">
      <c r="F61" s="143"/>
      <c r="G61" s="144"/>
      <c r="H61" s="144"/>
      <c r="I61" s="4"/>
    </row>
    <row r="62" spans="6:9" ht="12.75">
      <c r="F62" s="143"/>
      <c r="G62" s="144"/>
      <c r="H62" s="144"/>
      <c r="I62" s="4"/>
    </row>
    <row r="63" spans="6:9" ht="12.75">
      <c r="F63" s="143"/>
      <c r="G63" s="144"/>
      <c r="H63" s="144"/>
      <c r="I63" s="4"/>
    </row>
    <row r="64" spans="6:9" ht="12.75">
      <c r="F64" s="143"/>
      <c r="G64" s="144"/>
      <c r="H64" s="144"/>
      <c r="I64" s="4"/>
    </row>
    <row r="65" spans="6:9" ht="12.75">
      <c r="F65" s="143"/>
      <c r="G65" s="144"/>
      <c r="H65" s="144"/>
      <c r="I65" s="4"/>
    </row>
  </sheetData>
  <mergeCells count="4">
    <mergeCell ref="A1:B1"/>
    <mergeCell ref="A2:B2"/>
    <mergeCell ref="G2:I2"/>
    <mergeCell ref="H14:I1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18"/>
  <sheetViews>
    <sheetView tabSelected="1" workbookViewId="0" topLeftCell="A1">
      <selection activeCell="A50" sqref="A50"/>
    </sheetView>
  </sheetViews>
  <sheetFormatPr defaultColWidth="9.00390625" defaultRowHeight="12.75"/>
  <cols>
    <col min="1" max="1" width="94.25390625" style="0" customWidth="1"/>
    <col min="2" max="2" width="31.00390625" style="0" customWidth="1"/>
  </cols>
  <sheetData>
    <row r="1" spans="1:2" ht="26.25" thickBot="1">
      <c r="A1" s="150" t="s">
        <v>199</v>
      </c>
      <c r="B1" s="151" t="s">
        <v>93</v>
      </c>
    </row>
    <row r="2" spans="1:2" ht="15.75" customHeight="1">
      <c r="A2" s="152" t="s">
        <v>160</v>
      </c>
      <c r="B2" s="153" t="s">
        <v>94</v>
      </c>
    </row>
    <row r="3" spans="1:2" ht="15" customHeight="1" thickBot="1">
      <c r="A3" s="206" t="s">
        <v>161</v>
      </c>
      <c r="B3" s="155"/>
    </row>
    <row r="4" spans="1:2" ht="15.75">
      <c r="A4" s="156" t="s">
        <v>158</v>
      </c>
      <c r="B4" s="157" t="s">
        <v>95</v>
      </c>
    </row>
    <row r="5" spans="1:2" ht="16.5" thickBot="1">
      <c r="A5" s="154" t="s">
        <v>159</v>
      </c>
      <c r="B5" s="158" t="s">
        <v>96</v>
      </c>
    </row>
    <row r="6" spans="1:2" ht="16.5" thickBot="1">
      <c r="A6" s="159" t="s">
        <v>154</v>
      </c>
      <c r="B6" s="160" t="s">
        <v>200</v>
      </c>
    </row>
    <row r="7" spans="1:2" ht="16.5" thickBot="1">
      <c r="A7" s="161" t="s">
        <v>97</v>
      </c>
      <c r="B7" s="162"/>
    </row>
    <row r="8" spans="1:2" ht="12.75">
      <c r="A8" s="163" t="s">
        <v>142</v>
      </c>
      <c r="B8" s="164">
        <f ca="1">SUM('Položky EI'!I35)</f>
        <v>0</v>
      </c>
    </row>
    <row r="9" spans="1:2" ht="12.75">
      <c r="A9" s="163" t="s">
        <v>168</v>
      </c>
      <c r="B9" s="164">
        <f ca="1">SUM('Položky EI'!I52)</f>
        <v>0</v>
      </c>
    </row>
    <row r="10" spans="1:2" ht="12.75">
      <c r="A10" s="163" t="s">
        <v>169</v>
      </c>
      <c r="B10" s="164">
        <f ca="1">SUM('Položky EI'!I68)</f>
        <v>0</v>
      </c>
    </row>
    <row r="11" spans="1:2" ht="12.75">
      <c r="A11" s="163" t="s">
        <v>170</v>
      </c>
      <c r="B11" s="164">
        <f ca="1">SUM('Položky EI'!I94)</f>
        <v>0</v>
      </c>
    </row>
    <row r="12" spans="1:2" ht="12.75">
      <c r="A12" s="165" t="s">
        <v>171</v>
      </c>
      <c r="B12" s="166">
        <v>0</v>
      </c>
    </row>
    <row r="13" spans="1:2" ht="13.5" thickBot="1">
      <c r="A13" s="167" t="s">
        <v>172</v>
      </c>
      <c r="B13" s="168">
        <v>0</v>
      </c>
    </row>
    <row r="14" spans="1:2" ht="18.75" thickBot="1">
      <c r="A14" s="169" t="s">
        <v>98</v>
      </c>
      <c r="B14" s="170">
        <f>SUM(B8:B13)</f>
        <v>0</v>
      </c>
    </row>
    <row r="16" ht="12.75">
      <c r="A16" t="s">
        <v>99</v>
      </c>
    </row>
    <row r="17" ht="12.75">
      <c r="A17" t="s">
        <v>100</v>
      </c>
    </row>
    <row r="18" ht="12.75">
      <c r="A18" t="s">
        <v>0</v>
      </c>
    </row>
  </sheetData>
  <hyperlinks>
    <hyperlink ref="B5" r:id="rId1" display="mailto:Vaclav.Partl@seznam.cz"/>
  </hyperlinks>
  <printOptions/>
  <pageMargins left="0.7" right="0.7" top="0.787401575" bottom="0.787401575" header="0.3" footer="0.3"/>
  <pageSetup horizontalDpi="600" verticalDpi="600" orientation="landscape" paperSize="9"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E51"/>
  <sheetViews>
    <sheetView workbookViewId="0" topLeftCell="A22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6" t="s">
        <v>10</v>
      </c>
      <c r="B1" s="7"/>
      <c r="C1" s="7"/>
      <c r="D1" s="7"/>
      <c r="E1" s="7"/>
      <c r="F1" s="7"/>
      <c r="G1" s="7"/>
    </row>
    <row r="2" spans="1:7" ht="12.75" customHeight="1">
      <c r="A2" s="8" t="s">
        <v>11</v>
      </c>
      <c r="B2" s="9"/>
      <c r="C2" s="10" t="s">
        <v>64</v>
      </c>
      <c r="D2" s="10" t="s">
        <v>91</v>
      </c>
      <c r="E2" s="11"/>
      <c r="F2" s="12" t="s">
        <v>12</v>
      </c>
      <c r="G2" s="13"/>
    </row>
    <row r="3" spans="1:7" ht="3" customHeight="1" hidden="1">
      <c r="A3" s="14"/>
      <c r="B3" s="15"/>
      <c r="C3" s="16"/>
      <c r="D3" s="16"/>
      <c r="E3" s="17"/>
      <c r="F3" s="18"/>
      <c r="G3" s="19"/>
    </row>
    <row r="4" spans="1:7" ht="12" customHeight="1">
      <c r="A4" s="20" t="s">
        <v>13</v>
      </c>
      <c r="B4" s="15"/>
      <c r="C4" s="16"/>
      <c r="D4" s="16"/>
      <c r="E4" s="17"/>
      <c r="F4" s="18" t="s">
        <v>14</v>
      </c>
      <c r="G4" s="21"/>
    </row>
    <row r="5" spans="1:7" ht="12.95" customHeight="1">
      <c r="A5" s="22" t="s">
        <v>90</v>
      </c>
      <c r="B5" s="23"/>
      <c r="C5" s="24" t="s">
        <v>91</v>
      </c>
      <c r="D5" s="25"/>
      <c r="E5" s="23"/>
      <c r="F5" s="18" t="s">
        <v>15</v>
      </c>
      <c r="G5" s="19"/>
    </row>
    <row r="6" spans="1:15" ht="12.95" customHeight="1">
      <c r="A6" s="20" t="s">
        <v>16</v>
      </c>
      <c r="B6" s="15"/>
      <c r="C6" s="16"/>
      <c r="D6" s="16"/>
      <c r="E6" s="17"/>
      <c r="F6" s="26" t="s">
        <v>17</v>
      </c>
      <c r="G6" s="27">
        <v>0</v>
      </c>
      <c r="O6" s="28"/>
    </row>
    <row r="7" spans="1:7" ht="12.95" customHeight="1">
      <c r="A7" s="29" t="s">
        <v>66</v>
      </c>
      <c r="B7" s="30"/>
      <c r="C7" s="31" t="s">
        <v>67</v>
      </c>
      <c r="D7" s="32"/>
      <c r="E7" s="32"/>
      <c r="F7" s="33" t="s">
        <v>18</v>
      </c>
      <c r="G7" s="27">
        <f>IF(G6=0,,ROUND((F30+F32)/G6,1))</f>
        <v>0</v>
      </c>
    </row>
    <row r="8" spans="1:9" ht="12.75">
      <c r="A8" s="34" t="s">
        <v>19</v>
      </c>
      <c r="B8" s="18"/>
      <c r="C8" s="222" t="s">
        <v>74</v>
      </c>
      <c r="D8" s="222"/>
      <c r="E8" s="223"/>
      <c r="F8" s="35" t="s">
        <v>20</v>
      </c>
      <c r="G8" s="36"/>
      <c r="H8" s="37"/>
      <c r="I8" s="38"/>
    </row>
    <row r="9" spans="1:8" ht="12.75">
      <c r="A9" s="34" t="s">
        <v>21</v>
      </c>
      <c r="B9" s="18"/>
      <c r="C9" s="222"/>
      <c r="D9" s="222"/>
      <c r="E9" s="223"/>
      <c r="F9" s="18"/>
      <c r="G9" s="39"/>
      <c r="H9" s="40"/>
    </row>
    <row r="10" spans="1:8" ht="12.75">
      <c r="A10" s="34" t="s">
        <v>22</v>
      </c>
      <c r="B10" s="18"/>
      <c r="C10" s="222" t="s">
        <v>73</v>
      </c>
      <c r="D10" s="222"/>
      <c r="E10" s="222"/>
      <c r="F10" s="41"/>
      <c r="G10" s="42"/>
      <c r="H10" s="43"/>
    </row>
    <row r="11" spans="1:57" ht="13.5" customHeight="1">
      <c r="A11" s="34" t="s">
        <v>23</v>
      </c>
      <c r="B11" s="18"/>
      <c r="C11" s="222"/>
      <c r="D11" s="222"/>
      <c r="E11" s="222"/>
      <c r="F11" s="44" t="s">
        <v>24</v>
      </c>
      <c r="G11" s="45"/>
      <c r="H11" s="40"/>
      <c r="BA11" s="46"/>
      <c r="BB11" s="46"/>
      <c r="BC11" s="46"/>
      <c r="BD11" s="46"/>
      <c r="BE11" s="46"/>
    </row>
    <row r="12" spans="1:8" ht="12.75" customHeight="1">
      <c r="A12" s="47" t="s">
        <v>25</v>
      </c>
      <c r="B12" s="15"/>
      <c r="C12" s="221"/>
      <c r="D12" s="221"/>
      <c r="E12" s="221"/>
      <c r="F12" s="48" t="s">
        <v>26</v>
      </c>
      <c r="G12" s="49"/>
      <c r="H12" s="40"/>
    </row>
    <row r="13" spans="1:8" ht="28.5" customHeight="1" thickBot="1">
      <c r="A13" s="50" t="s">
        <v>27</v>
      </c>
      <c r="B13" s="51"/>
      <c r="C13" s="51"/>
      <c r="D13" s="51"/>
      <c r="E13" s="52"/>
      <c r="F13" s="52"/>
      <c r="G13" s="53"/>
      <c r="H13" s="40"/>
    </row>
    <row r="14" spans="1:7" ht="17.25" customHeight="1" thickBot="1">
      <c r="A14" s="54" t="s">
        <v>28</v>
      </c>
      <c r="B14" s="55"/>
      <c r="C14" s="56"/>
      <c r="D14" s="57" t="s">
        <v>29</v>
      </c>
      <c r="E14" s="58"/>
      <c r="F14" s="58"/>
      <c r="G14" s="56"/>
    </row>
    <row r="15" spans="1:7" ht="15.95" customHeight="1">
      <c r="A15" s="59"/>
      <c r="B15" s="60" t="s">
        <v>30</v>
      </c>
      <c r="C15" s="61" t="e">
        <f ca="1">'SO 07 1 Rek'!E8</f>
        <v>#REF!</v>
      </c>
      <c r="D15" s="62">
        <f ca="1">'SO 07 1 Rek'!A16</f>
        <v>0</v>
      </c>
      <c r="E15" s="63"/>
      <c r="F15" s="64"/>
      <c r="G15" s="61">
        <f ca="1">'SO 07 1 Rek'!I16</f>
        <v>0</v>
      </c>
    </row>
    <row r="16" spans="1:7" ht="15.95" customHeight="1">
      <c r="A16" s="59" t="s">
        <v>31</v>
      </c>
      <c r="B16" s="60" t="s">
        <v>32</v>
      </c>
      <c r="C16" s="61" t="e">
        <f ca="1">'SO 07 1 Rek'!F8</f>
        <v>#REF!</v>
      </c>
      <c r="D16" s="14"/>
      <c r="E16" s="65"/>
      <c r="F16" s="66"/>
      <c r="G16" s="61"/>
    </row>
    <row r="17" spans="1:7" ht="15.95" customHeight="1">
      <c r="A17" s="59" t="s">
        <v>33</v>
      </c>
      <c r="B17" s="60" t="s">
        <v>34</v>
      </c>
      <c r="C17" s="61" t="e">
        <f ca="1">'SO 07 1 Rek'!H8</f>
        <v>#REF!</v>
      </c>
      <c r="D17" s="14"/>
      <c r="E17" s="65"/>
      <c r="F17" s="66"/>
      <c r="G17" s="61"/>
    </row>
    <row r="18" spans="1:7" ht="15.95" customHeight="1">
      <c r="A18" s="67" t="s">
        <v>35</v>
      </c>
      <c r="B18" s="68" t="s">
        <v>36</v>
      </c>
      <c r="C18" s="61" t="e">
        <f ca="1">'SO 07 1 Rek'!G8</f>
        <v>#REF!</v>
      </c>
      <c r="D18" s="14"/>
      <c r="E18" s="65"/>
      <c r="F18" s="66"/>
      <c r="G18" s="61"/>
    </row>
    <row r="19" spans="1:7" ht="15.95" customHeight="1">
      <c r="A19" s="69" t="s">
        <v>37</v>
      </c>
      <c r="B19" s="60"/>
      <c r="C19" s="61" t="e">
        <f ca="1">SUM(C15:C18)</f>
        <v>#REF!</v>
      </c>
      <c r="D19" s="14"/>
      <c r="E19" s="65"/>
      <c r="F19" s="66"/>
      <c r="G19" s="61"/>
    </row>
    <row r="20" spans="1:7" ht="15.95" customHeight="1">
      <c r="A20" s="69"/>
      <c r="B20" s="60"/>
      <c r="C20" s="61"/>
      <c r="D20" s="14"/>
      <c r="E20" s="65"/>
      <c r="F20" s="66"/>
      <c r="G20" s="61"/>
    </row>
    <row r="21" spans="1:7" ht="15.95" customHeight="1">
      <c r="A21" s="69" t="s">
        <v>9</v>
      </c>
      <c r="B21" s="60"/>
      <c r="C21" s="61" t="e">
        <f ca="1">'SO 07 1 Rek'!I8</f>
        <v>#REF!</v>
      </c>
      <c r="D21" s="14"/>
      <c r="E21" s="65"/>
      <c r="F21" s="66"/>
      <c r="G21" s="61"/>
    </row>
    <row r="22" spans="1:7" ht="15.95" customHeight="1">
      <c r="A22" s="70" t="s">
        <v>38</v>
      </c>
      <c r="B22" s="40"/>
      <c r="C22" s="61" t="e">
        <f ca="1">C19+C21</f>
        <v>#REF!</v>
      </c>
      <c r="D22" s="14" t="s">
        <v>39</v>
      </c>
      <c r="E22" s="65"/>
      <c r="F22" s="66"/>
      <c r="G22" s="61">
        <f ca="1">G23-SUM(G15:G21)</f>
        <v>0</v>
      </c>
    </row>
    <row r="23" spans="1:7" ht="15.95" customHeight="1" thickBot="1">
      <c r="A23" s="224" t="s">
        <v>40</v>
      </c>
      <c r="B23" s="225"/>
      <c r="C23" s="71" t="e">
        <f ca="1">C22+G23</f>
        <v>#REF!</v>
      </c>
      <c r="D23" s="72" t="s">
        <v>41</v>
      </c>
      <c r="E23" s="73"/>
      <c r="F23" s="74"/>
      <c r="G23" s="61">
        <f ca="1">'SO 07 1 Rek'!H14</f>
        <v>0</v>
      </c>
    </row>
    <row r="24" spans="1:7" ht="12.75">
      <c r="A24" s="75" t="s">
        <v>42</v>
      </c>
      <c r="B24" s="76"/>
      <c r="C24" s="77"/>
      <c r="D24" s="76" t="s">
        <v>43</v>
      </c>
      <c r="E24" s="76"/>
      <c r="F24" s="78" t="s">
        <v>44</v>
      </c>
      <c r="G24" s="79"/>
    </row>
    <row r="25" spans="1:7" ht="12.75">
      <c r="A25" s="70" t="s">
        <v>45</v>
      </c>
      <c r="B25" s="40"/>
      <c r="C25" s="80"/>
      <c r="D25" s="40" t="s">
        <v>45</v>
      </c>
      <c r="F25" s="81" t="s">
        <v>45</v>
      </c>
      <c r="G25" s="82"/>
    </row>
    <row r="26" spans="1:7" ht="37.5" customHeight="1">
      <c r="A26" s="70" t="s">
        <v>46</v>
      </c>
      <c r="B26" s="83"/>
      <c r="C26" s="80"/>
      <c r="D26" s="40" t="s">
        <v>46</v>
      </c>
      <c r="F26" s="81" t="s">
        <v>46</v>
      </c>
      <c r="G26" s="82"/>
    </row>
    <row r="27" spans="1:7" ht="12.75">
      <c r="A27" s="70"/>
      <c r="B27" s="84"/>
      <c r="C27" s="80"/>
      <c r="D27" s="40"/>
      <c r="F27" s="81"/>
      <c r="G27" s="82"/>
    </row>
    <row r="28" spans="1:7" ht="12.75">
      <c r="A28" s="70" t="s">
        <v>47</v>
      </c>
      <c r="B28" s="40"/>
      <c r="C28" s="80"/>
      <c r="D28" s="81" t="s">
        <v>48</v>
      </c>
      <c r="E28" s="80"/>
      <c r="F28" s="85" t="s">
        <v>48</v>
      </c>
      <c r="G28" s="82"/>
    </row>
    <row r="29" spans="1:7" ht="69" customHeight="1">
      <c r="A29" s="70"/>
      <c r="B29" s="40"/>
      <c r="C29" s="86"/>
      <c r="D29" s="87"/>
      <c r="E29" s="86"/>
      <c r="F29" s="40"/>
      <c r="G29" s="82"/>
    </row>
    <row r="30" spans="1:7" ht="12.75">
      <c r="A30" s="88" t="s">
        <v>3</v>
      </c>
      <c r="B30" s="89"/>
      <c r="C30" s="90">
        <v>21</v>
      </c>
      <c r="D30" s="89" t="s">
        <v>49</v>
      </c>
      <c r="E30" s="91"/>
      <c r="F30" s="217" t="e">
        <f>C23-F32</f>
        <v>#REF!</v>
      </c>
      <c r="G30" s="218"/>
    </row>
    <row r="31" spans="1:7" ht="12.75">
      <c r="A31" s="88" t="s">
        <v>50</v>
      </c>
      <c r="B31" s="89"/>
      <c r="C31" s="90">
        <f>C30</f>
        <v>21</v>
      </c>
      <c r="D31" s="89" t="s">
        <v>51</v>
      </c>
      <c r="E31" s="91"/>
      <c r="F31" s="217" t="e">
        <f>ROUND(PRODUCT(F30,C31/100),0)</f>
        <v>#REF!</v>
      </c>
      <c r="G31" s="218"/>
    </row>
    <row r="32" spans="1:7" ht="12.75">
      <c r="A32" s="88" t="s">
        <v>3</v>
      </c>
      <c r="B32" s="89"/>
      <c r="C32" s="90">
        <v>0</v>
      </c>
      <c r="D32" s="89" t="s">
        <v>51</v>
      </c>
      <c r="E32" s="91"/>
      <c r="F32" s="217">
        <v>0</v>
      </c>
      <c r="G32" s="218"/>
    </row>
    <row r="33" spans="1:7" ht="12.75">
      <c r="A33" s="88" t="s">
        <v>50</v>
      </c>
      <c r="B33" s="92"/>
      <c r="C33" s="93">
        <f>C32</f>
        <v>0</v>
      </c>
      <c r="D33" s="89" t="s">
        <v>51</v>
      </c>
      <c r="E33" s="66"/>
      <c r="F33" s="217">
        <f>ROUND(PRODUCT(F32,C33/100),0)</f>
        <v>0</v>
      </c>
      <c r="G33" s="218"/>
    </row>
    <row r="34" spans="1:7" s="97" customFormat="1" ht="19.5" customHeight="1" thickBot="1">
      <c r="A34" s="94" t="s">
        <v>52</v>
      </c>
      <c r="B34" s="95"/>
      <c r="C34" s="95"/>
      <c r="D34" s="95"/>
      <c r="E34" s="96"/>
      <c r="F34" s="226" t="e">
        <f>ROUND(SUM(F30:F33),0)</f>
        <v>#REF!</v>
      </c>
      <c r="G34" s="227"/>
    </row>
    <row r="36" spans="1:8" ht="12.75">
      <c r="A36" s="2" t="s">
        <v>53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219"/>
      <c r="C37" s="219"/>
      <c r="D37" s="219"/>
      <c r="E37" s="219"/>
      <c r="F37" s="219"/>
      <c r="G37" s="219"/>
      <c r="H37" s="1" t="s">
        <v>1</v>
      </c>
    </row>
    <row r="38" spans="1:8" ht="12.75" customHeight="1">
      <c r="A38" s="98"/>
      <c r="B38" s="219"/>
      <c r="C38" s="219"/>
      <c r="D38" s="219"/>
      <c r="E38" s="219"/>
      <c r="F38" s="219"/>
      <c r="G38" s="219"/>
      <c r="H38" s="1" t="s">
        <v>1</v>
      </c>
    </row>
    <row r="39" spans="1:8" ht="12.75">
      <c r="A39" s="98"/>
      <c r="B39" s="219"/>
      <c r="C39" s="219"/>
      <c r="D39" s="219"/>
      <c r="E39" s="219"/>
      <c r="F39" s="219"/>
      <c r="G39" s="219"/>
      <c r="H39" s="1" t="s">
        <v>1</v>
      </c>
    </row>
    <row r="40" spans="1:8" ht="12.75">
      <c r="A40" s="98"/>
      <c r="B40" s="219"/>
      <c r="C40" s="219"/>
      <c r="D40" s="219"/>
      <c r="E40" s="219"/>
      <c r="F40" s="219"/>
      <c r="G40" s="219"/>
      <c r="H40" s="1" t="s">
        <v>1</v>
      </c>
    </row>
    <row r="41" spans="1:8" ht="12.75">
      <c r="A41" s="98"/>
      <c r="B41" s="219"/>
      <c r="C41" s="219"/>
      <c r="D41" s="219"/>
      <c r="E41" s="219"/>
      <c r="F41" s="219"/>
      <c r="G41" s="219"/>
      <c r="H41" s="1" t="s">
        <v>1</v>
      </c>
    </row>
    <row r="42" spans="1:8" ht="12.75">
      <c r="A42" s="98"/>
      <c r="B42" s="219"/>
      <c r="C42" s="219"/>
      <c r="D42" s="219"/>
      <c r="E42" s="219"/>
      <c r="F42" s="219"/>
      <c r="G42" s="219"/>
      <c r="H42" s="1" t="s">
        <v>1</v>
      </c>
    </row>
    <row r="43" spans="1:8" ht="12.75">
      <c r="A43" s="98"/>
      <c r="B43" s="219"/>
      <c r="C43" s="219"/>
      <c r="D43" s="219"/>
      <c r="E43" s="219"/>
      <c r="F43" s="219"/>
      <c r="G43" s="219"/>
      <c r="H43" s="1" t="s">
        <v>1</v>
      </c>
    </row>
    <row r="44" spans="1:8" ht="12.75" customHeight="1">
      <c r="A44" s="98"/>
      <c r="B44" s="219"/>
      <c r="C44" s="219"/>
      <c r="D44" s="219"/>
      <c r="E44" s="219"/>
      <c r="F44" s="219"/>
      <c r="G44" s="219"/>
      <c r="H44" s="1" t="s">
        <v>1</v>
      </c>
    </row>
    <row r="45" spans="1:8" ht="12.75" customHeight="1">
      <c r="A45" s="98"/>
      <c r="B45" s="219"/>
      <c r="C45" s="219"/>
      <c r="D45" s="219"/>
      <c r="E45" s="219"/>
      <c r="F45" s="219"/>
      <c r="G45" s="219"/>
      <c r="H45" s="1" t="s">
        <v>1</v>
      </c>
    </row>
    <row r="46" spans="2:7" ht="12.75">
      <c r="B46" s="220"/>
      <c r="C46" s="220"/>
      <c r="D46" s="220"/>
      <c r="E46" s="220"/>
      <c r="F46" s="220"/>
      <c r="G46" s="220"/>
    </row>
    <row r="47" spans="2:7" ht="12.75">
      <c r="B47" s="220"/>
      <c r="C47" s="220"/>
      <c r="D47" s="220"/>
      <c r="E47" s="220"/>
      <c r="F47" s="220"/>
      <c r="G47" s="220"/>
    </row>
    <row r="48" spans="2:7" ht="12.75">
      <c r="B48" s="220"/>
      <c r="C48" s="220"/>
      <c r="D48" s="220"/>
      <c r="E48" s="220"/>
      <c r="F48" s="220"/>
      <c r="G48" s="220"/>
    </row>
    <row r="49" spans="2:7" ht="12.75">
      <c r="B49" s="220"/>
      <c r="C49" s="220"/>
      <c r="D49" s="220"/>
      <c r="E49" s="220"/>
      <c r="F49" s="220"/>
      <c r="G49" s="220"/>
    </row>
    <row r="50" spans="2:7" ht="12.75">
      <c r="B50" s="220"/>
      <c r="C50" s="220"/>
      <c r="D50" s="220"/>
      <c r="E50" s="220"/>
      <c r="F50" s="220"/>
      <c r="G50" s="220"/>
    </row>
    <row r="51" spans="2:7" ht="12.75">
      <c r="B51" s="220"/>
      <c r="C51" s="220"/>
      <c r="D51" s="220"/>
      <c r="E51" s="220"/>
      <c r="F51" s="220"/>
      <c r="G51" s="220"/>
    </row>
  </sheetData>
  <mergeCells count="18">
    <mergeCell ref="B51:G51"/>
    <mergeCell ref="B50:G50"/>
    <mergeCell ref="A23:B23"/>
    <mergeCell ref="F33:G33"/>
    <mergeCell ref="F31:G31"/>
    <mergeCell ref="B49:G49"/>
    <mergeCell ref="B47:G47"/>
    <mergeCell ref="B48:G48"/>
    <mergeCell ref="F32:G32"/>
    <mergeCell ref="F34:G34"/>
    <mergeCell ref="F30:G30"/>
    <mergeCell ref="B37:G45"/>
    <mergeCell ref="B46:G46"/>
    <mergeCell ref="C12:E12"/>
    <mergeCell ref="C8:E8"/>
    <mergeCell ref="C9:E9"/>
    <mergeCell ref="C10:E10"/>
    <mergeCell ref="C11:E1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BE65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228" t="s">
        <v>2</v>
      </c>
      <c r="B1" s="229"/>
      <c r="C1" s="99" t="s">
        <v>68</v>
      </c>
      <c r="D1" s="100"/>
      <c r="E1" s="101"/>
      <c r="F1" s="100"/>
      <c r="G1" s="102" t="s">
        <v>54</v>
      </c>
      <c r="H1" s="103" t="s">
        <v>64</v>
      </c>
      <c r="I1" s="104"/>
    </row>
    <row r="2" spans="1:9" ht="13.5" thickBot="1">
      <c r="A2" s="230" t="s">
        <v>55</v>
      </c>
      <c r="B2" s="231"/>
      <c r="C2" s="105" t="s">
        <v>92</v>
      </c>
      <c r="D2" s="106"/>
      <c r="E2" s="107"/>
      <c r="F2" s="106"/>
      <c r="G2" s="232" t="s">
        <v>91</v>
      </c>
      <c r="H2" s="233"/>
      <c r="I2" s="234"/>
    </row>
    <row r="3" ht="13.5" thickTop="1">
      <c r="F3" s="40"/>
    </row>
    <row r="4" spans="1:9" ht="19.5" customHeight="1">
      <c r="A4" s="108" t="s">
        <v>56</v>
      </c>
      <c r="B4" s="109"/>
      <c r="C4" s="109"/>
      <c r="D4" s="109"/>
      <c r="E4" s="110"/>
      <c r="F4" s="109"/>
      <c r="G4" s="109"/>
      <c r="H4" s="109"/>
      <c r="I4" s="109"/>
    </row>
    <row r="5" ht="13.5" thickBot="1"/>
    <row r="6" spans="1:9" s="40" customFormat="1" ht="13.5" thickBot="1">
      <c r="A6" s="111"/>
      <c r="B6" s="112" t="s">
        <v>57</v>
      </c>
      <c r="C6" s="112"/>
      <c r="D6" s="113"/>
      <c r="E6" s="114" t="s">
        <v>5</v>
      </c>
      <c r="F6" s="115" t="s">
        <v>6</v>
      </c>
      <c r="G6" s="115" t="s">
        <v>7</v>
      </c>
      <c r="H6" s="115" t="s">
        <v>8</v>
      </c>
      <c r="I6" s="116" t="s">
        <v>9</v>
      </c>
    </row>
    <row r="7" spans="1:9" s="40" customFormat="1" ht="13.5" thickBot="1">
      <c r="A7" s="145" t="e">
        <f>#REF!</f>
        <v>#REF!</v>
      </c>
      <c r="B7" s="5" t="e">
        <f>#REF!</f>
        <v>#REF!</v>
      </c>
      <c r="D7" s="117"/>
      <c r="E7" s="146" t="e">
        <f>#REF!</f>
        <v>#REF!</v>
      </c>
      <c r="F7" s="147" t="e">
        <f>#REF!</f>
        <v>#REF!</v>
      </c>
      <c r="G7" s="147" t="e">
        <f>#REF!</f>
        <v>#REF!</v>
      </c>
      <c r="H7" s="147" t="e">
        <f>#REF!</f>
        <v>#REF!</v>
      </c>
      <c r="I7" s="148" t="e">
        <f>#REF!</f>
        <v>#REF!</v>
      </c>
    </row>
    <row r="8" spans="1:9" s="3" customFormat="1" ht="13.5" thickBot="1">
      <c r="A8" s="118"/>
      <c r="B8" s="119" t="s">
        <v>58</v>
      </c>
      <c r="C8" s="119"/>
      <c r="D8" s="120"/>
      <c r="E8" s="121" t="e">
        <f>SUM(E7:E7)</f>
        <v>#REF!</v>
      </c>
      <c r="F8" s="122" t="e">
        <f>SUM(F7:F7)</f>
        <v>#REF!</v>
      </c>
      <c r="G8" s="122" t="e">
        <f>SUM(G7:G7)</f>
        <v>#REF!</v>
      </c>
      <c r="H8" s="122" t="e">
        <f>SUM(H7:H7)</f>
        <v>#REF!</v>
      </c>
      <c r="I8" s="123" t="e">
        <f>SUM(I7:I7)</f>
        <v>#REF!</v>
      </c>
    </row>
    <row r="9" spans="1:9" ht="12.75">
      <c r="A9" s="40"/>
      <c r="B9" s="40"/>
      <c r="C9" s="40"/>
      <c r="D9" s="40"/>
      <c r="E9" s="40"/>
      <c r="F9" s="40"/>
      <c r="G9" s="40"/>
      <c r="H9" s="40"/>
      <c r="I9" s="40"/>
    </row>
    <row r="10" spans="1:57" ht="19.5" customHeight="1">
      <c r="A10" s="109" t="s">
        <v>59</v>
      </c>
      <c r="B10" s="109"/>
      <c r="C10" s="109"/>
      <c r="D10" s="109"/>
      <c r="E10" s="109"/>
      <c r="F10" s="109"/>
      <c r="G10" s="124"/>
      <c r="H10" s="109"/>
      <c r="I10" s="109"/>
      <c r="BA10" s="46"/>
      <c r="BB10" s="46"/>
      <c r="BC10" s="46"/>
      <c r="BD10" s="46"/>
      <c r="BE10" s="46"/>
    </row>
    <row r="11" ht="13.5" thickBot="1"/>
    <row r="12" spans="1:9" ht="12.75">
      <c r="A12" s="75" t="s">
        <v>60</v>
      </c>
      <c r="B12" s="76"/>
      <c r="C12" s="76"/>
      <c r="D12" s="125"/>
      <c r="E12" s="126" t="s">
        <v>61</v>
      </c>
      <c r="F12" s="127" t="s">
        <v>4</v>
      </c>
      <c r="G12" s="128" t="s">
        <v>62</v>
      </c>
      <c r="H12" s="129"/>
      <c r="I12" s="130" t="s">
        <v>61</v>
      </c>
    </row>
    <row r="13" spans="1:53" ht="12.75">
      <c r="A13" s="69"/>
      <c r="B13" s="60"/>
      <c r="C13" s="60"/>
      <c r="D13" s="131"/>
      <c r="E13" s="132"/>
      <c r="F13" s="133"/>
      <c r="G13" s="134">
        <f>CHOOSE(BA13+1,E8+F8,E8+F8+H8,E8+F8+G8+H8,E8,F8,H8,G8,H8+G8,0)</f>
        <v>0</v>
      </c>
      <c r="H13" s="135"/>
      <c r="I13" s="136">
        <f>E13+F13*G13/100</f>
        <v>0</v>
      </c>
      <c r="BA13" s="1">
        <v>8</v>
      </c>
    </row>
    <row r="14" spans="1:9" ht="13.5" thickBot="1">
      <c r="A14" s="137"/>
      <c r="B14" s="138" t="s">
        <v>63</v>
      </c>
      <c r="C14" s="139"/>
      <c r="D14" s="140"/>
      <c r="E14" s="141"/>
      <c r="F14" s="142"/>
      <c r="G14" s="142"/>
      <c r="H14" s="235">
        <f>SUM(I13:I13)</f>
        <v>0</v>
      </c>
      <c r="I14" s="236"/>
    </row>
    <row r="16" spans="2:9" ht="12.75">
      <c r="B16" s="3"/>
      <c r="F16" s="143"/>
      <c r="G16" s="144"/>
      <c r="H16" s="144"/>
      <c r="I16" s="4"/>
    </row>
    <row r="17" spans="6:9" ht="12.75">
      <c r="F17" s="143"/>
      <c r="G17" s="144"/>
      <c r="H17" s="144"/>
      <c r="I17" s="4"/>
    </row>
    <row r="18" spans="6:9" ht="12.75">
      <c r="F18" s="143"/>
      <c r="G18" s="144"/>
      <c r="H18" s="144"/>
      <c r="I18" s="4"/>
    </row>
    <row r="19" spans="6:9" ht="12.75">
      <c r="F19" s="143"/>
      <c r="G19" s="144"/>
      <c r="H19" s="144"/>
      <c r="I19" s="4"/>
    </row>
    <row r="20" spans="6:9" ht="12.75">
      <c r="F20" s="143"/>
      <c r="G20" s="144"/>
      <c r="H20" s="144"/>
      <c r="I20" s="4"/>
    </row>
    <row r="21" spans="6:9" ht="12.75">
      <c r="F21" s="143"/>
      <c r="G21" s="144"/>
      <c r="H21" s="144"/>
      <c r="I21" s="4"/>
    </row>
    <row r="22" spans="6:9" ht="12.75">
      <c r="F22" s="143"/>
      <c r="G22" s="144"/>
      <c r="H22" s="144"/>
      <c r="I22" s="4"/>
    </row>
    <row r="23" spans="6:9" ht="12.75">
      <c r="F23" s="143"/>
      <c r="G23" s="144"/>
      <c r="H23" s="144"/>
      <c r="I23" s="4"/>
    </row>
    <row r="24" spans="6:9" ht="12.75">
      <c r="F24" s="143"/>
      <c r="G24" s="144"/>
      <c r="H24" s="144"/>
      <c r="I24" s="4"/>
    </row>
    <row r="25" spans="6:9" ht="12.75">
      <c r="F25" s="143"/>
      <c r="G25" s="144"/>
      <c r="H25" s="144"/>
      <c r="I25" s="4"/>
    </row>
    <row r="26" spans="6:9" ht="12.75">
      <c r="F26" s="143"/>
      <c r="G26" s="144"/>
      <c r="H26" s="144"/>
      <c r="I26" s="4"/>
    </row>
    <row r="27" spans="6:9" ht="12.75">
      <c r="F27" s="143"/>
      <c r="G27" s="144"/>
      <c r="H27" s="144"/>
      <c r="I27" s="4"/>
    </row>
    <row r="28" spans="6:9" ht="12.75">
      <c r="F28" s="143"/>
      <c r="G28" s="144"/>
      <c r="H28" s="144"/>
      <c r="I28" s="4"/>
    </row>
    <row r="29" spans="6:9" ht="12.75">
      <c r="F29" s="143"/>
      <c r="G29" s="144"/>
      <c r="H29" s="144"/>
      <c r="I29" s="4"/>
    </row>
    <row r="30" spans="6:9" ht="12.75">
      <c r="F30" s="143"/>
      <c r="G30" s="144"/>
      <c r="H30" s="144"/>
      <c r="I30" s="4"/>
    </row>
    <row r="31" spans="6:9" ht="12.75">
      <c r="F31" s="143"/>
      <c r="G31" s="144"/>
      <c r="H31" s="144"/>
      <c r="I31" s="4"/>
    </row>
    <row r="32" spans="6:9" ht="12.75">
      <c r="F32" s="143"/>
      <c r="G32" s="144"/>
      <c r="H32" s="144"/>
      <c r="I32" s="4"/>
    </row>
    <row r="33" spans="6:9" ht="12.75">
      <c r="F33" s="143"/>
      <c r="G33" s="144"/>
      <c r="H33" s="144"/>
      <c r="I33" s="4"/>
    </row>
    <row r="34" spans="6:9" ht="12.75">
      <c r="F34" s="143"/>
      <c r="G34" s="144"/>
      <c r="H34" s="144"/>
      <c r="I34" s="4"/>
    </row>
    <row r="35" spans="6:9" ht="12.75">
      <c r="F35" s="143"/>
      <c r="G35" s="144"/>
      <c r="H35" s="144"/>
      <c r="I35" s="4"/>
    </row>
    <row r="36" spans="6:9" ht="12.75">
      <c r="F36" s="143"/>
      <c r="G36" s="144"/>
      <c r="H36" s="144"/>
      <c r="I36" s="4"/>
    </row>
    <row r="37" spans="6:9" ht="12.75">
      <c r="F37" s="143"/>
      <c r="G37" s="144"/>
      <c r="H37" s="144"/>
      <c r="I37" s="4"/>
    </row>
    <row r="38" spans="6:9" ht="12.75">
      <c r="F38" s="143"/>
      <c r="G38" s="144"/>
      <c r="H38" s="144"/>
      <c r="I38" s="4"/>
    </row>
    <row r="39" spans="6:9" ht="12.75">
      <c r="F39" s="143"/>
      <c r="G39" s="144"/>
      <c r="H39" s="144"/>
      <c r="I39" s="4"/>
    </row>
    <row r="40" spans="6:9" ht="12.75">
      <c r="F40" s="143"/>
      <c r="G40" s="144"/>
      <c r="H40" s="144"/>
      <c r="I40" s="4"/>
    </row>
    <row r="41" spans="6:9" ht="12.75">
      <c r="F41" s="143"/>
      <c r="G41" s="144"/>
      <c r="H41" s="144"/>
      <c r="I41" s="4"/>
    </row>
    <row r="42" spans="6:9" ht="12.75">
      <c r="F42" s="143"/>
      <c r="G42" s="144"/>
      <c r="H42" s="144"/>
      <c r="I42" s="4"/>
    </row>
    <row r="43" spans="6:9" ht="12.75">
      <c r="F43" s="143"/>
      <c r="G43" s="144"/>
      <c r="H43" s="144"/>
      <c r="I43" s="4"/>
    </row>
    <row r="44" spans="6:9" ht="12.75">
      <c r="F44" s="143"/>
      <c r="G44" s="144"/>
      <c r="H44" s="144"/>
      <c r="I44" s="4"/>
    </row>
    <row r="45" spans="6:9" ht="12.75">
      <c r="F45" s="143"/>
      <c r="G45" s="144"/>
      <c r="H45" s="144"/>
      <c r="I45" s="4"/>
    </row>
    <row r="46" spans="6:9" ht="12.75">
      <c r="F46" s="143"/>
      <c r="G46" s="144"/>
      <c r="H46" s="144"/>
      <c r="I46" s="4"/>
    </row>
    <row r="47" spans="6:9" ht="12.75">
      <c r="F47" s="143"/>
      <c r="G47" s="144"/>
      <c r="H47" s="144"/>
      <c r="I47" s="4"/>
    </row>
    <row r="48" spans="6:9" ht="12.75">
      <c r="F48" s="143"/>
      <c r="G48" s="144"/>
      <c r="H48" s="144"/>
      <c r="I48" s="4"/>
    </row>
    <row r="49" spans="6:9" ht="12.75">
      <c r="F49" s="143"/>
      <c r="G49" s="144"/>
      <c r="H49" s="144"/>
      <c r="I49" s="4"/>
    </row>
    <row r="50" spans="6:9" ht="12.75">
      <c r="F50" s="143"/>
      <c r="G50" s="144"/>
      <c r="H50" s="144"/>
      <c r="I50" s="4"/>
    </row>
    <row r="51" spans="6:9" ht="12.75">
      <c r="F51" s="143"/>
      <c r="G51" s="144"/>
      <c r="H51" s="144"/>
      <c r="I51" s="4"/>
    </row>
    <row r="52" spans="6:9" ht="12.75">
      <c r="F52" s="143"/>
      <c r="G52" s="144"/>
      <c r="H52" s="144"/>
      <c r="I52" s="4"/>
    </row>
    <row r="53" spans="6:9" ht="12.75">
      <c r="F53" s="143"/>
      <c r="G53" s="144"/>
      <c r="H53" s="144"/>
      <c r="I53" s="4"/>
    </row>
    <row r="54" spans="6:9" ht="12.75">
      <c r="F54" s="143"/>
      <c r="G54" s="144"/>
      <c r="H54" s="144"/>
      <c r="I54" s="4"/>
    </row>
    <row r="55" spans="6:9" ht="12.75">
      <c r="F55" s="143"/>
      <c r="G55" s="144"/>
      <c r="H55" s="144"/>
      <c r="I55" s="4"/>
    </row>
    <row r="56" spans="6:9" ht="12.75">
      <c r="F56" s="143"/>
      <c r="G56" s="144"/>
      <c r="H56" s="144"/>
      <c r="I56" s="4"/>
    </row>
    <row r="57" spans="6:9" ht="12.75">
      <c r="F57" s="143"/>
      <c r="G57" s="144"/>
      <c r="H57" s="144"/>
      <c r="I57" s="4"/>
    </row>
    <row r="58" spans="6:9" ht="12.75">
      <c r="F58" s="143"/>
      <c r="G58" s="144"/>
      <c r="H58" s="144"/>
      <c r="I58" s="4"/>
    </row>
    <row r="59" spans="6:9" ht="12.75">
      <c r="F59" s="143"/>
      <c r="G59" s="144"/>
      <c r="H59" s="144"/>
      <c r="I59" s="4"/>
    </row>
    <row r="60" spans="6:9" ht="12.75">
      <c r="F60" s="143"/>
      <c r="G60" s="144"/>
      <c r="H60" s="144"/>
      <c r="I60" s="4"/>
    </row>
    <row r="61" spans="6:9" ht="12.75">
      <c r="F61" s="143"/>
      <c r="G61" s="144"/>
      <c r="H61" s="144"/>
      <c r="I61" s="4"/>
    </row>
    <row r="62" spans="6:9" ht="12.75">
      <c r="F62" s="143"/>
      <c r="G62" s="144"/>
      <c r="H62" s="144"/>
      <c r="I62" s="4"/>
    </row>
    <row r="63" spans="6:9" ht="12.75">
      <c r="F63" s="143"/>
      <c r="G63" s="144"/>
      <c r="H63" s="144"/>
      <c r="I63" s="4"/>
    </row>
    <row r="64" spans="6:9" ht="12.75">
      <c r="F64" s="143"/>
      <c r="G64" s="144"/>
      <c r="H64" s="144"/>
      <c r="I64" s="4"/>
    </row>
    <row r="65" spans="6:9" ht="12.75">
      <c r="F65" s="143"/>
      <c r="G65" s="144"/>
      <c r="H65" s="144"/>
      <c r="I65" s="4"/>
    </row>
  </sheetData>
  <mergeCells count="4">
    <mergeCell ref="A1:B1"/>
    <mergeCell ref="A2:B2"/>
    <mergeCell ref="G2:I2"/>
    <mergeCell ref="H14:I1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94"/>
  <sheetViews>
    <sheetView workbookViewId="0" topLeftCell="A1">
      <selection activeCell="N74" sqref="N74"/>
    </sheetView>
  </sheetViews>
  <sheetFormatPr defaultColWidth="9.00390625" defaultRowHeight="12.75"/>
  <cols>
    <col min="1" max="1" width="4.875" style="0" customWidth="1"/>
    <col min="2" max="2" width="59.375" style="0" customWidth="1"/>
    <col min="4" max="4" width="7.875" style="0" customWidth="1"/>
    <col min="5" max="5" width="10.625" style="0" customWidth="1"/>
    <col min="6" max="6" width="10.125" style="0" customWidth="1"/>
    <col min="7" max="7" width="9.875" style="0" bestFit="1" customWidth="1"/>
    <col min="8" max="8" width="11.00390625" style="0" customWidth="1"/>
    <col min="9" max="9" width="14.125" style="0" customWidth="1"/>
  </cols>
  <sheetData>
    <row r="1" ht="16.5" thickBot="1">
      <c r="B1" s="171" t="s">
        <v>141</v>
      </c>
    </row>
    <row r="2" spans="1:9" ht="26.25" thickBot="1">
      <c r="A2" s="172" t="s">
        <v>101</v>
      </c>
      <c r="B2" s="173" t="s">
        <v>102</v>
      </c>
      <c r="C2" s="174" t="s">
        <v>103</v>
      </c>
      <c r="D2" s="174" t="s">
        <v>104</v>
      </c>
      <c r="E2" s="175" t="s">
        <v>105</v>
      </c>
      <c r="F2" s="176" t="s">
        <v>106</v>
      </c>
      <c r="G2" s="176" t="s">
        <v>107</v>
      </c>
      <c r="H2" s="176" t="s">
        <v>108</v>
      </c>
      <c r="I2" s="177" t="s">
        <v>109</v>
      </c>
    </row>
    <row r="3" spans="1:9" ht="12.75">
      <c r="A3" s="178">
        <v>1</v>
      </c>
      <c r="B3" s="204" t="s">
        <v>124</v>
      </c>
      <c r="C3" s="184" t="s">
        <v>65</v>
      </c>
      <c r="D3" s="180">
        <v>6</v>
      </c>
      <c r="E3" s="181">
        <v>0</v>
      </c>
      <c r="F3" s="181">
        <v>0</v>
      </c>
      <c r="G3" s="181">
        <f aca="true" t="shared" si="0" ref="G3:G11">PRODUCT(D3,E3)</f>
        <v>0</v>
      </c>
      <c r="H3" s="181">
        <f aca="true" t="shared" si="1" ref="H3:H11">PRODUCT(D3,F3)</f>
        <v>0</v>
      </c>
      <c r="I3" s="182">
        <f aca="true" t="shared" si="2" ref="I3:I11">SUM(G3,H3)</f>
        <v>0</v>
      </c>
    </row>
    <row r="4" spans="1:9" ht="12.75">
      <c r="A4" s="178">
        <v>2</v>
      </c>
      <c r="B4" s="204" t="s">
        <v>178</v>
      </c>
      <c r="C4" s="184" t="s">
        <v>65</v>
      </c>
      <c r="D4" s="180">
        <v>46</v>
      </c>
      <c r="E4" s="181">
        <v>0</v>
      </c>
      <c r="F4" s="181">
        <v>0</v>
      </c>
      <c r="G4" s="181">
        <f t="shared" si="0"/>
        <v>0</v>
      </c>
      <c r="H4" s="181">
        <f t="shared" si="1"/>
        <v>0</v>
      </c>
      <c r="I4" s="182">
        <f t="shared" si="2"/>
        <v>0</v>
      </c>
    </row>
    <row r="5" spans="1:9" ht="12.75">
      <c r="A5" s="178">
        <v>3</v>
      </c>
      <c r="B5" s="204" t="s">
        <v>125</v>
      </c>
      <c r="C5" s="184" t="s">
        <v>65</v>
      </c>
      <c r="D5" s="180">
        <v>2</v>
      </c>
      <c r="E5" s="181">
        <v>0</v>
      </c>
      <c r="F5" s="181">
        <v>0</v>
      </c>
      <c r="G5" s="181">
        <f t="shared" si="0"/>
        <v>0</v>
      </c>
      <c r="H5" s="181">
        <f t="shared" si="1"/>
        <v>0</v>
      </c>
      <c r="I5" s="182">
        <f t="shared" si="2"/>
        <v>0</v>
      </c>
    </row>
    <row r="6" spans="1:9" ht="13.5" customHeight="1">
      <c r="A6" s="178">
        <v>4</v>
      </c>
      <c r="B6" s="204" t="s">
        <v>115</v>
      </c>
      <c r="C6" s="184" t="s">
        <v>65</v>
      </c>
      <c r="D6" s="180">
        <v>2</v>
      </c>
      <c r="E6" s="181">
        <v>0</v>
      </c>
      <c r="F6" s="181">
        <v>0</v>
      </c>
      <c r="G6" s="181">
        <f t="shared" si="0"/>
        <v>0</v>
      </c>
      <c r="H6" s="181">
        <f t="shared" si="1"/>
        <v>0</v>
      </c>
      <c r="I6" s="182">
        <f t="shared" si="2"/>
        <v>0</v>
      </c>
    </row>
    <row r="7" spans="1:9" ht="12.75" customHeight="1">
      <c r="A7" s="178">
        <v>5</v>
      </c>
      <c r="B7" s="204" t="s">
        <v>179</v>
      </c>
      <c r="C7" s="184" t="s">
        <v>72</v>
      </c>
      <c r="D7" s="180">
        <v>50</v>
      </c>
      <c r="E7" s="181">
        <v>0</v>
      </c>
      <c r="F7" s="181">
        <v>0</v>
      </c>
      <c r="G7" s="181">
        <f t="shared" si="0"/>
        <v>0</v>
      </c>
      <c r="H7" s="181">
        <f t="shared" si="1"/>
        <v>0</v>
      </c>
      <c r="I7" s="182">
        <f t="shared" si="2"/>
        <v>0</v>
      </c>
    </row>
    <row r="8" spans="1:9" ht="12.75" customHeight="1">
      <c r="A8" s="178">
        <v>6</v>
      </c>
      <c r="B8" s="204" t="s">
        <v>180</v>
      </c>
      <c r="C8" s="184" t="s">
        <v>72</v>
      </c>
      <c r="D8" s="180">
        <v>20</v>
      </c>
      <c r="E8" s="181">
        <v>0</v>
      </c>
      <c r="F8" s="181">
        <v>0</v>
      </c>
      <c r="G8" s="181">
        <f t="shared" si="0"/>
        <v>0</v>
      </c>
      <c r="H8" s="181">
        <f t="shared" si="1"/>
        <v>0</v>
      </c>
      <c r="I8" s="182">
        <f t="shared" si="2"/>
        <v>0</v>
      </c>
    </row>
    <row r="9" spans="1:9" ht="12.75" customHeight="1">
      <c r="A9" s="178">
        <v>7</v>
      </c>
      <c r="B9" s="204" t="s">
        <v>181</v>
      </c>
      <c r="C9" s="184" t="s">
        <v>72</v>
      </c>
      <c r="D9" s="180">
        <v>15</v>
      </c>
      <c r="E9" s="181">
        <v>0</v>
      </c>
      <c r="F9" s="181">
        <v>0</v>
      </c>
      <c r="G9" s="181">
        <f t="shared" si="0"/>
        <v>0</v>
      </c>
      <c r="H9" s="181">
        <f t="shared" si="1"/>
        <v>0</v>
      </c>
      <c r="I9" s="182">
        <f t="shared" si="2"/>
        <v>0</v>
      </c>
    </row>
    <row r="10" spans="1:9" ht="12.75" customHeight="1">
      <c r="A10" s="178">
        <v>8</v>
      </c>
      <c r="B10" s="204" t="s">
        <v>182</v>
      </c>
      <c r="C10" s="184" t="s">
        <v>72</v>
      </c>
      <c r="D10" s="180">
        <v>10</v>
      </c>
      <c r="E10" s="181">
        <v>0</v>
      </c>
      <c r="F10" s="181">
        <v>0</v>
      </c>
      <c r="G10" s="181">
        <f t="shared" si="0"/>
        <v>0</v>
      </c>
      <c r="H10" s="181">
        <f t="shared" si="1"/>
        <v>0</v>
      </c>
      <c r="I10" s="182">
        <f t="shared" si="2"/>
        <v>0</v>
      </c>
    </row>
    <row r="11" spans="1:9" ht="12.75" customHeight="1">
      <c r="A11" s="178">
        <v>9</v>
      </c>
      <c r="B11" s="204" t="s">
        <v>126</v>
      </c>
      <c r="C11" s="184" t="s">
        <v>72</v>
      </c>
      <c r="D11" s="180">
        <v>96</v>
      </c>
      <c r="E11" s="181">
        <v>0</v>
      </c>
      <c r="F11" s="181">
        <v>0</v>
      </c>
      <c r="G11" s="181">
        <f t="shared" si="0"/>
        <v>0</v>
      </c>
      <c r="H11" s="181">
        <f t="shared" si="1"/>
        <v>0</v>
      </c>
      <c r="I11" s="182">
        <f t="shared" si="2"/>
        <v>0</v>
      </c>
    </row>
    <row r="12" spans="1:9" ht="12.75" customHeight="1">
      <c r="A12" s="178">
        <v>10</v>
      </c>
      <c r="B12" s="204" t="s">
        <v>174</v>
      </c>
      <c r="C12" s="184" t="s">
        <v>72</v>
      </c>
      <c r="D12" s="180">
        <v>182</v>
      </c>
      <c r="E12" s="181">
        <v>0</v>
      </c>
      <c r="F12" s="181">
        <v>0</v>
      </c>
      <c r="G12" s="181">
        <f aca="true" t="shared" si="3" ref="G12:G24">PRODUCT(D12,E12)</f>
        <v>0</v>
      </c>
      <c r="H12" s="181">
        <f aca="true" t="shared" si="4" ref="H12:H24">PRODUCT(D12,F12)</f>
        <v>0</v>
      </c>
      <c r="I12" s="182">
        <f aca="true" t="shared" si="5" ref="I12:I24">SUM(G12,H12)</f>
        <v>0</v>
      </c>
    </row>
    <row r="13" spans="1:9" ht="12.75" customHeight="1">
      <c r="A13" s="178">
        <v>11</v>
      </c>
      <c r="B13" s="204" t="s">
        <v>114</v>
      </c>
      <c r="C13" s="184" t="s">
        <v>72</v>
      </c>
      <c r="D13" s="180">
        <v>64</v>
      </c>
      <c r="E13" s="181">
        <v>0</v>
      </c>
      <c r="F13" s="181">
        <v>0</v>
      </c>
      <c r="G13" s="181">
        <f t="shared" si="3"/>
        <v>0</v>
      </c>
      <c r="H13" s="181">
        <f t="shared" si="4"/>
        <v>0</v>
      </c>
      <c r="I13" s="182">
        <f t="shared" si="5"/>
        <v>0</v>
      </c>
    </row>
    <row r="14" spans="1:9" ht="12.75" customHeight="1">
      <c r="A14" s="178">
        <v>12</v>
      </c>
      <c r="B14" s="204" t="s">
        <v>127</v>
      </c>
      <c r="C14" s="184" t="s">
        <v>72</v>
      </c>
      <c r="D14" s="180">
        <v>26</v>
      </c>
      <c r="E14" s="181">
        <v>0</v>
      </c>
      <c r="F14" s="181">
        <v>0</v>
      </c>
      <c r="G14" s="181">
        <f t="shared" si="3"/>
        <v>0</v>
      </c>
      <c r="H14" s="181">
        <f t="shared" si="4"/>
        <v>0</v>
      </c>
      <c r="I14" s="182">
        <f t="shared" si="5"/>
        <v>0</v>
      </c>
    </row>
    <row r="15" spans="1:9" ht="12.75" customHeight="1">
      <c r="A15" s="178">
        <v>13</v>
      </c>
      <c r="B15" s="204" t="s">
        <v>151</v>
      </c>
      <c r="C15" s="184" t="s">
        <v>72</v>
      </c>
      <c r="D15" s="180">
        <v>22</v>
      </c>
      <c r="E15" s="181">
        <v>0</v>
      </c>
      <c r="F15" s="181">
        <v>0</v>
      </c>
      <c r="G15" s="181">
        <f t="shared" si="3"/>
        <v>0</v>
      </c>
      <c r="H15" s="181">
        <f t="shared" si="4"/>
        <v>0</v>
      </c>
      <c r="I15" s="182">
        <f t="shared" si="5"/>
        <v>0</v>
      </c>
    </row>
    <row r="16" spans="1:9" ht="12.75" customHeight="1">
      <c r="A16" s="178">
        <v>14</v>
      </c>
      <c r="B16" s="204" t="s">
        <v>128</v>
      </c>
      <c r="C16" s="184" t="s">
        <v>72</v>
      </c>
      <c r="D16" s="180">
        <v>64</v>
      </c>
      <c r="E16" s="181">
        <v>0</v>
      </c>
      <c r="F16" s="181">
        <v>0</v>
      </c>
      <c r="G16" s="181">
        <f t="shared" si="3"/>
        <v>0</v>
      </c>
      <c r="H16" s="181">
        <f t="shared" si="4"/>
        <v>0</v>
      </c>
      <c r="I16" s="182">
        <f t="shared" si="5"/>
        <v>0</v>
      </c>
    </row>
    <row r="17" spans="1:9" s="213" customFormat="1" ht="12.75">
      <c r="A17" s="207">
        <v>15</v>
      </c>
      <c r="B17" s="208" t="s">
        <v>146</v>
      </c>
      <c r="C17" s="209" t="s">
        <v>72</v>
      </c>
      <c r="D17" s="210">
        <v>52</v>
      </c>
      <c r="E17" s="211">
        <v>0</v>
      </c>
      <c r="F17" s="211">
        <v>0</v>
      </c>
      <c r="G17" s="211">
        <f>PRODUCT(D17,E17)</f>
        <v>0</v>
      </c>
      <c r="H17" s="211">
        <f>PRODUCT(D17,F17)</f>
        <v>0</v>
      </c>
      <c r="I17" s="212">
        <f>SUM(G17,H17)</f>
        <v>0</v>
      </c>
    </row>
    <row r="18" spans="1:9" s="213" customFormat="1" ht="12.75">
      <c r="A18" s="207">
        <v>16</v>
      </c>
      <c r="B18" s="208" t="s">
        <v>193</v>
      </c>
      <c r="C18" s="209" t="s">
        <v>72</v>
      </c>
      <c r="D18" s="210">
        <v>25</v>
      </c>
      <c r="E18" s="211">
        <v>0</v>
      </c>
      <c r="F18" s="211">
        <v>0</v>
      </c>
      <c r="G18" s="211">
        <f>PRODUCT(D18,E18)</f>
        <v>0</v>
      </c>
      <c r="H18" s="211">
        <f>PRODUCT(D18,F18)</f>
        <v>0</v>
      </c>
      <c r="I18" s="212">
        <f>SUM(G18,H18)</f>
        <v>0</v>
      </c>
    </row>
    <row r="19" spans="1:9" ht="12.75" customHeight="1">
      <c r="A19" s="178">
        <v>17</v>
      </c>
      <c r="B19" s="204" t="s">
        <v>175</v>
      </c>
      <c r="C19" s="184" t="s">
        <v>65</v>
      </c>
      <c r="D19" s="180">
        <v>10</v>
      </c>
      <c r="E19" s="181">
        <v>0</v>
      </c>
      <c r="F19" s="181">
        <v>0</v>
      </c>
      <c r="G19" s="181">
        <f t="shared" si="3"/>
        <v>0</v>
      </c>
      <c r="H19" s="181">
        <f t="shared" si="4"/>
        <v>0</v>
      </c>
      <c r="I19" s="182">
        <f t="shared" si="5"/>
        <v>0</v>
      </c>
    </row>
    <row r="20" spans="1:9" ht="12.75" customHeight="1">
      <c r="A20" s="178">
        <v>18</v>
      </c>
      <c r="B20" s="204" t="s">
        <v>176</v>
      </c>
      <c r="C20" s="184" t="s">
        <v>65</v>
      </c>
      <c r="D20" s="180">
        <v>2</v>
      </c>
      <c r="E20" s="181">
        <v>0</v>
      </c>
      <c r="F20" s="181">
        <v>0</v>
      </c>
      <c r="G20" s="181">
        <f t="shared" si="3"/>
        <v>0</v>
      </c>
      <c r="H20" s="181">
        <f t="shared" si="4"/>
        <v>0</v>
      </c>
      <c r="I20" s="182">
        <f t="shared" si="5"/>
        <v>0</v>
      </c>
    </row>
    <row r="21" spans="1:9" ht="12.75" customHeight="1">
      <c r="A21" s="178">
        <v>19</v>
      </c>
      <c r="B21" s="204" t="s">
        <v>177</v>
      </c>
      <c r="C21" s="184" t="s">
        <v>65</v>
      </c>
      <c r="D21" s="180">
        <v>10</v>
      </c>
      <c r="E21" s="181">
        <v>0</v>
      </c>
      <c r="F21" s="181">
        <v>0</v>
      </c>
      <c r="G21" s="181">
        <f t="shared" si="3"/>
        <v>0</v>
      </c>
      <c r="H21" s="181">
        <f t="shared" si="4"/>
        <v>0</v>
      </c>
      <c r="I21" s="182">
        <f t="shared" si="5"/>
        <v>0</v>
      </c>
    </row>
    <row r="22" spans="1:9" ht="12.75" customHeight="1">
      <c r="A22" s="178">
        <v>20</v>
      </c>
      <c r="B22" s="204" t="s">
        <v>140</v>
      </c>
      <c r="C22" s="184" t="s">
        <v>65</v>
      </c>
      <c r="D22" s="180">
        <v>1</v>
      </c>
      <c r="E22" s="181">
        <v>0</v>
      </c>
      <c r="F22" s="181">
        <v>0</v>
      </c>
      <c r="G22" s="181">
        <f t="shared" si="3"/>
        <v>0</v>
      </c>
      <c r="H22" s="181">
        <f t="shared" si="4"/>
        <v>0</v>
      </c>
      <c r="I22" s="182">
        <f t="shared" si="5"/>
        <v>0</v>
      </c>
    </row>
    <row r="23" spans="1:9" ht="12.75" customHeight="1">
      <c r="A23" s="178">
        <v>21</v>
      </c>
      <c r="B23" s="204" t="s">
        <v>130</v>
      </c>
      <c r="C23" s="184" t="s">
        <v>65</v>
      </c>
      <c r="D23" s="180">
        <v>1</v>
      </c>
      <c r="E23" s="181">
        <v>0</v>
      </c>
      <c r="F23" s="181">
        <v>0</v>
      </c>
      <c r="G23" s="181">
        <f t="shared" si="3"/>
        <v>0</v>
      </c>
      <c r="H23" s="181">
        <f t="shared" si="4"/>
        <v>0</v>
      </c>
      <c r="I23" s="182">
        <f t="shared" si="5"/>
        <v>0</v>
      </c>
    </row>
    <row r="24" spans="1:9" ht="12.75" customHeight="1">
      <c r="A24" s="178">
        <v>22</v>
      </c>
      <c r="B24" s="204" t="s">
        <v>157</v>
      </c>
      <c r="C24" s="184" t="s">
        <v>65</v>
      </c>
      <c r="D24" s="180">
        <v>2</v>
      </c>
      <c r="E24" s="181">
        <v>0</v>
      </c>
      <c r="F24" s="181">
        <v>0</v>
      </c>
      <c r="G24" s="181">
        <f t="shared" si="3"/>
        <v>0</v>
      </c>
      <c r="H24" s="181">
        <f t="shared" si="4"/>
        <v>0</v>
      </c>
      <c r="I24" s="182">
        <f t="shared" si="5"/>
        <v>0</v>
      </c>
    </row>
    <row r="25" spans="1:9" ht="12.75" customHeight="1">
      <c r="A25" s="178">
        <v>23</v>
      </c>
      <c r="B25" s="204" t="s">
        <v>129</v>
      </c>
      <c r="C25" s="184" t="s">
        <v>65</v>
      </c>
      <c r="D25" s="180">
        <v>40</v>
      </c>
      <c r="E25" s="181">
        <v>0</v>
      </c>
      <c r="F25" s="181">
        <v>0</v>
      </c>
      <c r="G25" s="181">
        <f aca="true" t="shared" si="6" ref="G25:G31">PRODUCT(D25,E25)</f>
        <v>0</v>
      </c>
      <c r="H25" s="181">
        <f aca="true" t="shared" si="7" ref="H25:H31">PRODUCT(D25,F25)</f>
        <v>0</v>
      </c>
      <c r="I25" s="182">
        <f aca="true" t="shared" si="8" ref="I25:I32">SUM(G25,H25)</f>
        <v>0</v>
      </c>
    </row>
    <row r="26" spans="1:9" ht="12.75" customHeight="1">
      <c r="A26" s="178">
        <v>24</v>
      </c>
      <c r="B26" s="204" t="s">
        <v>145</v>
      </c>
      <c r="C26" s="184" t="s">
        <v>65</v>
      </c>
      <c r="D26" s="180">
        <v>8</v>
      </c>
      <c r="E26" s="181">
        <v>0</v>
      </c>
      <c r="F26" s="181">
        <v>0</v>
      </c>
      <c r="G26" s="181">
        <f>PRODUCT(D26,E26)</f>
        <v>0</v>
      </c>
      <c r="H26" s="181">
        <f>PRODUCT(D26,F26)</f>
        <v>0</v>
      </c>
      <c r="I26" s="182">
        <f>SUM(G26,H26)</f>
        <v>0</v>
      </c>
    </row>
    <row r="27" spans="1:9" ht="12.75" customHeight="1">
      <c r="A27" s="178">
        <v>25</v>
      </c>
      <c r="B27" s="204" t="s">
        <v>195</v>
      </c>
      <c r="C27" s="184" t="s">
        <v>65</v>
      </c>
      <c r="D27" s="180">
        <v>1</v>
      </c>
      <c r="E27" s="181">
        <v>0</v>
      </c>
      <c r="F27" s="181">
        <v>0</v>
      </c>
      <c r="G27" s="181">
        <f t="shared" si="6"/>
        <v>0</v>
      </c>
      <c r="H27" s="181">
        <f t="shared" si="7"/>
        <v>0</v>
      </c>
      <c r="I27" s="182">
        <f t="shared" si="8"/>
        <v>0</v>
      </c>
    </row>
    <row r="28" spans="1:9" ht="12.75">
      <c r="A28" s="178">
        <v>26</v>
      </c>
      <c r="B28" s="204" t="s">
        <v>116</v>
      </c>
      <c r="C28" s="184" t="s">
        <v>65</v>
      </c>
      <c r="D28" s="180">
        <v>620</v>
      </c>
      <c r="E28" s="181">
        <v>0</v>
      </c>
      <c r="F28" s="181">
        <v>0</v>
      </c>
      <c r="G28" s="181">
        <f t="shared" si="6"/>
        <v>0</v>
      </c>
      <c r="H28" s="181">
        <f t="shared" si="7"/>
        <v>0</v>
      </c>
      <c r="I28" s="182">
        <f t="shared" si="8"/>
        <v>0</v>
      </c>
    </row>
    <row r="29" spans="1:9" ht="12.75">
      <c r="A29" s="178">
        <v>27</v>
      </c>
      <c r="B29" s="204" t="s">
        <v>173</v>
      </c>
      <c r="C29" s="184" t="s">
        <v>65</v>
      </c>
      <c r="D29" s="180">
        <v>1</v>
      </c>
      <c r="E29" s="181">
        <v>0</v>
      </c>
      <c r="F29" s="181">
        <v>0</v>
      </c>
      <c r="G29" s="181">
        <f t="shared" si="6"/>
        <v>0</v>
      </c>
      <c r="H29" s="181">
        <f t="shared" si="7"/>
        <v>0</v>
      </c>
      <c r="I29" s="182">
        <f t="shared" si="8"/>
        <v>0</v>
      </c>
    </row>
    <row r="30" spans="1:9" ht="12.75">
      <c r="A30" s="178">
        <v>28</v>
      </c>
      <c r="B30" s="204" t="s">
        <v>144</v>
      </c>
      <c r="C30" s="184" t="s">
        <v>4</v>
      </c>
      <c r="D30" s="180">
        <v>0.01</v>
      </c>
      <c r="E30" s="181">
        <v>0</v>
      </c>
      <c r="F30" s="181">
        <v>0</v>
      </c>
      <c r="G30" s="181">
        <f t="shared" si="6"/>
        <v>0</v>
      </c>
      <c r="H30" s="181">
        <f t="shared" si="7"/>
        <v>0</v>
      </c>
      <c r="I30" s="182">
        <f t="shared" si="8"/>
        <v>0</v>
      </c>
    </row>
    <row r="31" spans="1:9" ht="13.5" thickBot="1">
      <c r="A31" s="178">
        <v>29</v>
      </c>
      <c r="B31" s="204" t="s">
        <v>110</v>
      </c>
      <c r="C31" s="184" t="s">
        <v>65</v>
      </c>
      <c r="D31" s="180">
        <v>4</v>
      </c>
      <c r="E31" s="181">
        <v>0</v>
      </c>
      <c r="F31" s="181">
        <v>0</v>
      </c>
      <c r="G31" s="181">
        <f t="shared" si="6"/>
        <v>0</v>
      </c>
      <c r="H31" s="181">
        <f t="shared" si="7"/>
        <v>0</v>
      </c>
      <c r="I31" s="182">
        <f t="shared" si="8"/>
        <v>0</v>
      </c>
    </row>
    <row r="32" spans="1:9" ht="12.75">
      <c r="A32" s="185"/>
      <c r="B32" s="186" t="s">
        <v>111</v>
      </c>
      <c r="C32" s="187"/>
      <c r="D32" s="188"/>
      <c r="E32" s="189"/>
      <c r="F32" s="189"/>
      <c r="G32" s="205">
        <f>SUM(G3:G31)</f>
        <v>0</v>
      </c>
      <c r="H32" s="189">
        <f>SUM(H3:H31)</f>
        <v>0</v>
      </c>
      <c r="I32" s="190">
        <f t="shared" si="8"/>
        <v>0</v>
      </c>
    </row>
    <row r="33" spans="1:9" ht="12.75">
      <c r="A33" s="191"/>
      <c r="B33" s="179" t="s">
        <v>112</v>
      </c>
      <c r="C33" s="149"/>
      <c r="D33" s="180">
        <v>0.03</v>
      </c>
      <c r="E33" s="181"/>
      <c r="F33" s="181"/>
      <c r="G33" s="181"/>
      <c r="H33" s="181">
        <f>PRODUCT(D33,H32)</f>
        <v>0</v>
      </c>
      <c r="I33" s="182">
        <f>SUM(H33,I32)</f>
        <v>0</v>
      </c>
    </row>
    <row r="34" spans="1:9" ht="13.5" thickBot="1">
      <c r="A34" s="192"/>
      <c r="B34" s="193" t="s">
        <v>113</v>
      </c>
      <c r="C34" s="194"/>
      <c r="D34" s="195">
        <v>0.06</v>
      </c>
      <c r="E34" s="196"/>
      <c r="F34" s="196"/>
      <c r="G34" s="196"/>
      <c r="H34" s="196"/>
      <c r="I34" s="197">
        <f>PRODUCT(D34,I33)</f>
        <v>0</v>
      </c>
    </row>
    <row r="35" spans="1:9" ht="16.5" thickBot="1">
      <c r="A35" s="198"/>
      <c r="B35" s="199" t="s">
        <v>121</v>
      </c>
      <c r="C35" s="200"/>
      <c r="D35" s="201"/>
      <c r="E35" s="202"/>
      <c r="F35" s="202"/>
      <c r="G35" s="202"/>
      <c r="H35" s="202"/>
      <c r="I35" s="203">
        <f>SUM(I33,I34)</f>
        <v>0</v>
      </c>
    </row>
    <row r="36" ht="51" customHeight="1" thickBot="1">
      <c r="B36" s="171" t="s">
        <v>162</v>
      </c>
    </row>
    <row r="37" spans="1:9" ht="26.25" thickBot="1">
      <c r="A37" s="172" t="s">
        <v>101</v>
      </c>
      <c r="B37" s="173" t="s">
        <v>102</v>
      </c>
      <c r="C37" s="174" t="s">
        <v>103</v>
      </c>
      <c r="D37" s="174" t="s">
        <v>104</v>
      </c>
      <c r="E37" s="175" t="s">
        <v>105</v>
      </c>
      <c r="F37" s="176" t="s">
        <v>106</v>
      </c>
      <c r="G37" s="176" t="s">
        <v>107</v>
      </c>
      <c r="H37" s="176" t="s">
        <v>108</v>
      </c>
      <c r="I37" s="177" t="s">
        <v>109</v>
      </c>
    </row>
    <row r="38" spans="1:9" ht="12.75">
      <c r="A38" s="178">
        <v>1</v>
      </c>
      <c r="B38" s="179" t="s">
        <v>194</v>
      </c>
      <c r="C38" s="149" t="s">
        <v>65</v>
      </c>
      <c r="D38" s="180">
        <v>1</v>
      </c>
      <c r="E38" s="181">
        <v>0</v>
      </c>
      <c r="F38" s="181">
        <v>0</v>
      </c>
      <c r="G38" s="181">
        <f>PRODUCT(D38,E38)</f>
        <v>0</v>
      </c>
      <c r="H38" s="181">
        <f>PRODUCT(D38,F38)</f>
        <v>0</v>
      </c>
      <c r="I38" s="182">
        <f>SUM(G38,H38)</f>
        <v>0</v>
      </c>
    </row>
    <row r="39" spans="1:9" ht="12.75">
      <c r="A39" s="178">
        <v>2</v>
      </c>
      <c r="B39" s="179" t="s">
        <v>122</v>
      </c>
      <c r="C39" s="149" t="s">
        <v>65</v>
      </c>
      <c r="D39" s="180">
        <v>1</v>
      </c>
      <c r="E39" s="181">
        <v>0</v>
      </c>
      <c r="F39" s="181">
        <v>0</v>
      </c>
      <c r="G39" s="181">
        <f aca="true" t="shared" si="9" ref="G39:G48">PRODUCT(D39,E39)</f>
        <v>0</v>
      </c>
      <c r="H39" s="181">
        <f aca="true" t="shared" si="10" ref="H39:H48">PRODUCT(D39,F39)</f>
        <v>0</v>
      </c>
      <c r="I39" s="182">
        <f aca="true" t="shared" si="11" ref="I39:I49">SUM(G39,H39)</f>
        <v>0</v>
      </c>
    </row>
    <row r="40" spans="1:9" ht="12.75">
      <c r="A40" s="178">
        <v>3</v>
      </c>
      <c r="B40" s="179" t="s">
        <v>148</v>
      </c>
      <c r="C40" s="149" t="s">
        <v>65</v>
      </c>
      <c r="D40" s="180">
        <v>1</v>
      </c>
      <c r="E40" s="181">
        <v>0</v>
      </c>
      <c r="F40" s="181">
        <v>0</v>
      </c>
      <c r="G40" s="181">
        <f t="shared" si="9"/>
        <v>0</v>
      </c>
      <c r="H40" s="181">
        <f t="shared" si="10"/>
        <v>0</v>
      </c>
      <c r="I40" s="182">
        <f t="shared" si="11"/>
        <v>0</v>
      </c>
    </row>
    <row r="41" spans="1:9" ht="12.75">
      <c r="A41" s="178">
        <v>4</v>
      </c>
      <c r="B41" s="179" t="s">
        <v>143</v>
      </c>
      <c r="C41" s="149" t="s">
        <v>65</v>
      </c>
      <c r="D41" s="180">
        <v>1</v>
      </c>
      <c r="E41" s="181">
        <v>0</v>
      </c>
      <c r="F41" s="181">
        <v>0</v>
      </c>
      <c r="G41" s="181">
        <f>PRODUCT(D41,E41)</f>
        <v>0</v>
      </c>
      <c r="H41" s="181">
        <f>PRODUCT(D41,F41)</f>
        <v>0</v>
      </c>
      <c r="I41" s="182">
        <f>SUM(G41,H41)</f>
        <v>0</v>
      </c>
    </row>
    <row r="42" spans="1:9" ht="12.75">
      <c r="A42" s="178">
        <v>5</v>
      </c>
      <c r="B42" s="179" t="s">
        <v>196</v>
      </c>
      <c r="C42" s="149" t="s">
        <v>65</v>
      </c>
      <c r="D42" s="180">
        <v>1</v>
      </c>
      <c r="E42" s="181">
        <v>0</v>
      </c>
      <c r="F42" s="181">
        <v>0</v>
      </c>
      <c r="G42" s="181">
        <f>PRODUCT(D42,E42)</f>
        <v>0</v>
      </c>
      <c r="H42" s="181">
        <f>PRODUCT(D42,F42)</f>
        <v>0</v>
      </c>
      <c r="I42" s="182">
        <f>SUM(G42,H42)</f>
        <v>0</v>
      </c>
    </row>
    <row r="43" spans="1:9" ht="12.75">
      <c r="A43" s="178">
        <v>6</v>
      </c>
      <c r="B43" s="179" t="s">
        <v>197</v>
      </c>
      <c r="C43" s="149" t="s">
        <v>65</v>
      </c>
      <c r="D43" s="180">
        <v>1</v>
      </c>
      <c r="E43" s="181">
        <v>0</v>
      </c>
      <c r="F43" s="181">
        <v>0</v>
      </c>
      <c r="G43" s="181">
        <f>PRODUCT(D43,E43)</f>
        <v>0</v>
      </c>
      <c r="H43" s="181">
        <f>PRODUCT(D43,F43)</f>
        <v>0</v>
      </c>
      <c r="I43" s="182">
        <f>SUM(G43,H43)</f>
        <v>0</v>
      </c>
    </row>
    <row r="44" spans="1:9" ht="12.75">
      <c r="A44" s="178">
        <v>7</v>
      </c>
      <c r="B44" s="179" t="s">
        <v>198</v>
      </c>
      <c r="C44" s="149" t="s">
        <v>65</v>
      </c>
      <c r="D44" s="180">
        <v>1</v>
      </c>
      <c r="E44" s="181">
        <v>0</v>
      </c>
      <c r="F44" s="181">
        <v>0</v>
      </c>
      <c r="G44" s="181">
        <f t="shared" si="9"/>
        <v>0</v>
      </c>
      <c r="H44" s="181">
        <f t="shared" si="10"/>
        <v>0</v>
      </c>
      <c r="I44" s="182">
        <f t="shared" si="11"/>
        <v>0</v>
      </c>
    </row>
    <row r="45" spans="1:9" ht="12.75">
      <c r="A45" s="178">
        <v>8</v>
      </c>
      <c r="B45" s="183" t="s">
        <v>117</v>
      </c>
      <c r="C45" s="184" t="s">
        <v>65</v>
      </c>
      <c r="D45" s="180">
        <v>1</v>
      </c>
      <c r="E45" s="181">
        <v>0</v>
      </c>
      <c r="F45" s="181">
        <v>0</v>
      </c>
      <c r="G45" s="181">
        <f t="shared" si="9"/>
        <v>0</v>
      </c>
      <c r="H45" s="181">
        <f t="shared" si="10"/>
        <v>0</v>
      </c>
      <c r="I45" s="182">
        <f t="shared" si="11"/>
        <v>0</v>
      </c>
    </row>
    <row r="46" spans="1:9" ht="12.75">
      <c r="A46" s="178">
        <v>9</v>
      </c>
      <c r="B46" s="183" t="s">
        <v>118</v>
      </c>
      <c r="C46" s="184" t="s">
        <v>65</v>
      </c>
      <c r="D46" s="180">
        <v>12</v>
      </c>
      <c r="E46" s="181">
        <v>0</v>
      </c>
      <c r="F46" s="181">
        <v>0</v>
      </c>
      <c r="G46" s="181">
        <f t="shared" si="9"/>
        <v>0</v>
      </c>
      <c r="H46" s="181">
        <f t="shared" si="10"/>
        <v>0</v>
      </c>
      <c r="I46" s="182">
        <f t="shared" si="11"/>
        <v>0</v>
      </c>
    </row>
    <row r="47" spans="1:9" ht="12.75">
      <c r="A47" s="178">
        <v>10</v>
      </c>
      <c r="B47" s="183" t="s">
        <v>119</v>
      </c>
      <c r="C47" s="184" t="s">
        <v>120</v>
      </c>
      <c r="D47" s="180">
        <v>8</v>
      </c>
      <c r="E47" s="181">
        <v>0</v>
      </c>
      <c r="F47" s="181">
        <v>0</v>
      </c>
      <c r="G47" s="181">
        <f t="shared" si="9"/>
        <v>0</v>
      </c>
      <c r="H47" s="181">
        <f t="shared" si="10"/>
        <v>0</v>
      </c>
      <c r="I47" s="182">
        <f t="shared" si="11"/>
        <v>0</v>
      </c>
    </row>
    <row r="48" spans="1:9" ht="13.5" thickBot="1">
      <c r="A48" s="178">
        <v>11</v>
      </c>
      <c r="B48" s="183" t="s">
        <v>164</v>
      </c>
      <c r="C48" s="184" t="s">
        <v>135</v>
      </c>
      <c r="D48" s="180">
        <v>1</v>
      </c>
      <c r="E48" s="181">
        <v>0</v>
      </c>
      <c r="F48" s="181">
        <v>0</v>
      </c>
      <c r="G48" s="181">
        <f t="shared" si="9"/>
        <v>0</v>
      </c>
      <c r="H48" s="181">
        <f t="shared" si="10"/>
        <v>0</v>
      </c>
      <c r="I48" s="182">
        <f t="shared" si="11"/>
        <v>0</v>
      </c>
    </row>
    <row r="49" spans="1:9" ht="12.75">
      <c r="A49" s="185"/>
      <c r="B49" s="186" t="s">
        <v>111</v>
      </c>
      <c r="C49" s="187"/>
      <c r="D49" s="188"/>
      <c r="E49" s="189"/>
      <c r="F49" s="189"/>
      <c r="G49" s="189">
        <f>SUM(G38:G48)</f>
        <v>0</v>
      </c>
      <c r="H49" s="189">
        <f>SUM(H38:H48)</f>
        <v>0</v>
      </c>
      <c r="I49" s="190">
        <f t="shared" si="11"/>
        <v>0</v>
      </c>
    </row>
    <row r="50" spans="1:9" ht="12.75">
      <c r="A50" s="191"/>
      <c r="B50" s="179" t="s">
        <v>112</v>
      </c>
      <c r="C50" s="149"/>
      <c r="D50" s="180">
        <v>0.03</v>
      </c>
      <c r="E50" s="181"/>
      <c r="F50" s="181"/>
      <c r="G50" s="181"/>
      <c r="H50" s="181">
        <f>PRODUCT(D50,H49)</f>
        <v>0</v>
      </c>
      <c r="I50" s="182">
        <f>SUM(H50,I49)</f>
        <v>0</v>
      </c>
    </row>
    <row r="51" spans="1:9" ht="13.5" thickBot="1">
      <c r="A51" s="192"/>
      <c r="B51" s="193" t="s">
        <v>113</v>
      </c>
      <c r="C51" s="194"/>
      <c r="D51" s="195">
        <v>0.06</v>
      </c>
      <c r="E51" s="196"/>
      <c r="F51" s="196"/>
      <c r="G51" s="196"/>
      <c r="H51" s="196"/>
      <c r="I51" s="197">
        <f>PRODUCT(D51,I50)</f>
        <v>0</v>
      </c>
    </row>
    <row r="52" spans="1:9" ht="16.5" thickBot="1">
      <c r="A52" s="198"/>
      <c r="B52" s="199" t="s">
        <v>163</v>
      </c>
      <c r="C52" s="200"/>
      <c r="D52" s="201"/>
      <c r="E52" s="202"/>
      <c r="F52" s="202"/>
      <c r="G52" s="202"/>
      <c r="H52" s="202"/>
      <c r="I52" s="203">
        <f>SUM(I50,I51)</f>
        <v>0</v>
      </c>
    </row>
    <row r="53" ht="51" customHeight="1" thickBot="1">
      <c r="B53" s="171" t="s">
        <v>166</v>
      </c>
    </row>
    <row r="54" spans="1:9" ht="26.25" thickBot="1">
      <c r="A54" s="172" t="s">
        <v>101</v>
      </c>
      <c r="B54" s="173" t="s">
        <v>102</v>
      </c>
      <c r="C54" s="174" t="s">
        <v>103</v>
      </c>
      <c r="D54" s="174" t="s">
        <v>104</v>
      </c>
      <c r="E54" s="175" t="s">
        <v>105</v>
      </c>
      <c r="F54" s="176" t="s">
        <v>106</v>
      </c>
      <c r="G54" s="176" t="s">
        <v>107</v>
      </c>
      <c r="H54" s="176" t="s">
        <v>108</v>
      </c>
      <c r="I54" s="177" t="s">
        <v>109</v>
      </c>
    </row>
    <row r="55" spans="1:9" ht="12.75">
      <c r="A55" s="178">
        <v>1</v>
      </c>
      <c r="B55" s="179" t="s">
        <v>131</v>
      </c>
      <c r="C55" s="149" t="s">
        <v>65</v>
      </c>
      <c r="D55" s="180">
        <v>1</v>
      </c>
      <c r="E55" s="181">
        <v>0</v>
      </c>
      <c r="F55" s="181">
        <v>0</v>
      </c>
      <c r="G55" s="181">
        <f aca="true" t="shared" si="12" ref="G55:G64">PRODUCT(D55,E55)</f>
        <v>0</v>
      </c>
      <c r="H55" s="181">
        <f aca="true" t="shared" si="13" ref="H55:H64">PRODUCT(D55,F55)</f>
        <v>0</v>
      </c>
      <c r="I55" s="182">
        <f aca="true" t="shared" si="14" ref="I55:I65">SUM(G55,H55)</f>
        <v>0</v>
      </c>
    </row>
    <row r="56" spans="1:9" ht="12.75">
      <c r="A56" s="178">
        <v>2</v>
      </c>
      <c r="B56" s="179" t="s">
        <v>147</v>
      </c>
      <c r="C56" s="149" t="s">
        <v>65</v>
      </c>
      <c r="D56" s="180">
        <v>1</v>
      </c>
      <c r="E56" s="181">
        <v>0</v>
      </c>
      <c r="F56" s="181">
        <v>0</v>
      </c>
      <c r="G56" s="181">
        <f t="shared" si="12"/>
        <v>0</v>
      </c>
      <c r="H56" s="181">
        <f t="shared" si="13"/>
        <v>0</v>
      </c>
      <c r="I56" s="182">
        <f t="shared" si="14"/>
        <v>0</v>
      </c>
    </row>
    <row r="57" spans="1:9" ht="12.75">
      <c r="A57" s="178">
        <v>3</v>
      </c>
      <c r="B57" s="179" t="s">
        <v>123</v>
      </c>
      <c r="C57" s="149" t="s">
        <v>65</v>
      </c>
      <c r="D57" s="180">
        <v>1</v>
      </c>
      <c r="E57" s="181">
        <v>0</v>
      </c>
      <c r="F57" s="181">
        <v>0</v>
      </c>
      <c r="G57" s="181">
        <f t="shared" si="12"/>
        <v>0</v>
      </c>
      <c r="H57" s="181">
        <f t="shared" si="13"/>
        <v>0</v>
      </c>
      <c r="I57" s="182">
        <f t="shared" si="14"/>
        <v>0</v>
      </c>
    </row>
    <row r="58" spans="1:9" ht="12.75">
      <c r="A58" s="178">
        <v>4</v>
      </c>
      <c r="B58" s="179" t="s">
        <v>153</v>
      </c>
      <c r="C58" s="149" t="s">
        <v>65</v>
      </c>
      <c r="D58" s="180">
        <v>1</v>
      </c>
      <c r="E58" s="181">
        <v>0</v>
      </c>
      <c r="F58" s="181">
        <v>0</v>
      </c>
      <c r="G58" s="181">
        <f t="shared" si="12"/>
        <v>0</v>
      </c>
      <c r="H58" s="181">
        <f t="shared" si="13"/>
        <v>0</v>
      </c>
      <c r="I58" s="182">
        <f t="shared" si="14"/>
        <v>0</v>
      </c>
    </row>
    <row r="59" spans="1:9" ht="12.75">
      <c r="A59" s="178">
        <v>5</v>
      </c>
      <c r="B59" s="183" t="s">
        <v>150</v>
      </c>
      <c r="C59" s="184" t="s">
        <v>65</v>
      </c>
      <c r="D59" s="180">
        <v>1</v>
      </c>
      <c r="E59" s="181">
        <v>0</v>
      </c>
      <c r="F59" s="181">
        <v>0</v>
      </c>
      <c r="G59" s="181">
        <f t="shared" si="12"/>
        <v>0</v>
      </c>
      <c r="H59" s="181">
        <f t="shared" si="13"/>
        <v>0</v>
      </c>
      <c r="I59" s="182">
        <f t="shared" si="14"/>
        <v>0</v>
      </c>
    </row>
    <row r="60" spans="1:9" ht="12.75">
      <c r="A60" s="178">
        <v>6</v>
      </c>
      <c r="B60" s="183" t="s">
        <v>165</v>
      </c>
      <c r="C60" s="184" t="s">
        <v>65</v>
      </c>
      <c r="D60" s="180">
        <v>7</v>
      </c>
      <c r="E60" s="181">
        <v>0</v>
      </c>
      <c r="F60" s="181">
        <v>0</v>
      </c>
      <c r="G60" s="181">
        <f t="shared" si="12"/>
        <v>0</v>
      </c>
      <c r="H60" s="181">
        <f t="shared" si="13"/>
        <v>0</v>
      </c>
      <c r="I60" s="182">
        <f t="shared" si="14"/>
        <v>0</v>
      </c>
    </row>
    <row r="61" spans="1:9" ht="12.75">
      <c r="A61" s="178">
        <v>7</v>
      </c>
      <c r="B61" s="183" t="s">
        <v>155</v>
      </c>
      <c r="C61" s="184" t="s">
        <v>65</v>
      </c>
      <c r="D61" s="180">
        <v>1</v>
      </c>
      <c r="E61" s="181">
        <v>0</v>
      </c>
      <c r="F61" s="181">
        <v>0</v>
      </c>
      <c r="G61" s="181">
        <f t="shared" si="12"/>
        <v>0</v>
      </c>
      <c r="H61" s="181">
        <f t="shared" si="13"/>
        <v>0</v>
      </c>
      <c r="I61" s="182">
        <f t="shared" si="14"/>
        <v>0</v>
      </c>
    </row>
    <row r="62" spans="1:9" ht="12.75">
      <c r="A62" s="178">
        <v>8</v>
      </c>
      <c r="B62" s="183" t="s">
        <v>149</v>
      </c>
      <c r="C62" s="184" t="s">
        <v>65</v>
      </c>
      <c r="D62" s="180">
        <v>1</v>
      </c>
      <c r="E62" s="181">
        <v>0</v>
      </c>
      <c r="F62" s="181">
        <v>0</v>
      </c>
      <c r="G62" s="181">
        <f t="shared" si="12"/>
        <v>0</v>
      </c>
      <c r="H62" s="181">
        <f t="shared" si="13"/>
        <v>0</v>
      </c>
      <c r="I62" s="182">
        <f t="shared" si="14"/>
        <v>0</v>
      </c>
    </row>
    <row r="63" spans="1:9" ht="12.75">
      <c r="A63" s="178">
        <v>9</v>
      </c>
      <c r="B63" s="183" t="s">
        <v>118</v>
      </c>
      <c r="C63" s="184" t="s">
        <v>65</v>
      </c>
      <c r="D63" s="180">
        <v>12</v>
      </c>
      <c r="E63" s="181">
        <v>0</v>
      </c>
      <c r="F63" s="181">
        <v>0</v>
      </c>
      <c r="G63" s="181">
        <f t="shared" si="12"/>
        <v>0</v>
      </c>
      <c r="H63" s="181">
        <f t="shared" si="13"/>
        <v>0</v>
      </c>
      <c r="I63" s="182">
        <f t="shared" si="14"/>
        <v>0</v>
      </c>
    </row>
    <row r="64" spans="1:9" ht="13.5" thickBot="1">
      <c r="A64" s="178">
        <v>10</v>
      </c>
      <c r="B64" s="183" t="s">
        <v>119</v>
      </c>
      <c r="C64" s="184" t="s">
        <v>120</v>
      </c>
      <c r="D64" s="180">
        <v>21</v>
      </c>
      <c r="E64" s="181">
        <v>0</v>
      </c>
      <c r="F64" s="181">
        <v>0</v>
      </c>
      <c r="G64" s="181">
        <f t="shared" si="12"/>
        <v>0</v>
      </c>
      <c r="H64" s="181">
        <f t="shared" si="13"/>
        <v>0</v>
      </c>
      <c r="I64" s="182">
        <f t="shared" si="14"/>
        <v>0</v>
      </c>
    </row>
    <row r="65" spans="1:9" ht="12.75">
      <c r="A65" s="185"/>
      <c r="B65" s="186" t="s">
        <v>111</v>
      </c>
      <c r="C65" s="187"/>
      <c r="D65" s="188"/>
      <c r="E65" s="189"/>
      <c r="F65" s="189"/>
      <c r="G65" s="189">
        <f>SUM(G55:G64)</f>
        <v>0</v>
      </c>
      <c r="H65" s="189">
        <f>SUM(H55:H64)</f>
        <v>0</v>
      </c>
      <c r="I65" s="190">
        <f t="shared" si="14"/>
        <v>0</v>
      </c>
    </row>
    <row r="66" spans="1:9" ht="12.75">
      <c r="A66" s="191"/>
      <c r="B66" s="179" t="s">
        <v>112</v>
      </c>
      <c r="C66" s="149"/>
      <c r="D66" s="180">
        <v>0.03</v>
      </c>
      <c r="E66" s="181"/>
      <c r="F66" s="181"/>
      <c r="G66" s="181"/>
      <c r="H66" s="181">
        <f>PRODUCT(D66,H65)</f>
        <v>0</v>
      </c>
      <c r="I66" s="182">
        <f>SUM(H66,I65)</f>
        <v>0</v>
      </c>
    </row>
    <row r="67" spans="1:9" ht="13.5" thickBot="1">
      <c r="A67" s="192"/>
      <c r="B67" s="193" t="s">
        <v>113</v>
      </c>
      <c r="C67" s="194"/>
      <c r="D67" s="195">
        <v>0.06</v>
      </c>
      <c r="E67" s="196"/>
      <c r="F67" s="196"/>
      <c r="G67" s="196"/>
      <c r="H67" s="196"/>
      <c r="I67" s="197">
        <f>PRODUCT(D67,I66)</f>
        <v>0</v>
      </c>
    </row>
    <row r="68" spans="1:9" ht="16.5" thickBot="1">
      <c r="A68" s="198"/>
      <c r="B68" s="199" t="s">
        <v>156</v>
      </c>
      <c r="C68" s="200"/>
      <c r="D68" s="201"/>
      <c r="E68" s="202"/>
      <c r="F68" s="202"/>
      <c r="G68" s="202"/>
      <c r="H68" s="202"/>
      <c r="I68" s="203">
        <f>SUM(I66,I67)</f>
        <v>0</v>
      </c>
    </row>
    <row r="69" ht="51" customHeight="1" thickBot="1">
      <c r="B69" s="171" t="s">
        <v>167</v>
      </c>
    </row>
    <row r="70" spans="1:9" ht="26.25" thickBot="1">
      <c r="A70" s="172" t="s">
        <v>101</v>
      </c>
      <c r="B70" s="173" t="s">
        <v>102</v>
      </c>
      <c r="C70" s="174" t="s">
        <v>103</v>
      </c>
      <c r="D70" s="174" t="s">
        <v>104</v>
      </c>
      <c r="E70" s="175" t="s">
        <v>105</v>
      </c>
      <c r="F70" s="176" t="s">
        <v>106</v>
      </c>
      <c r="G70" s="176" t="s">
        <v>107</v>
      </c>
      <c r="H70" s="176" t="s">
        <v>108</v>
      </c>
      <c r="I70" s="177" t="s">
        <v>109</v>
      </c>
    </row>
    <row r="71" spans="1:9" s="213" customFormat="1" ht="12.75">
      <c r="A71" s="214">
        <v>1</v>
      </c>
      <c r="B71" s="215" t="s">
        <v>152</v>
      </c>
      <c r="C71" s="216" t="s">
        <v>72</v>
      </c>
      <c r="D71" s="210">
        <v>35</v>
      </c>
      <c r="E71" s="211">
        <v>0</v>
      </c>
      <c r="F71" s="211">
        <v>0</v>
      </c>
      <c r="G71" s="211">
        <f>PRODUCT(D71,E71)</f>
        <v>0</v>
      </c>
      <c r="H71" s="211">
        <f>PRODUCT(D71,F71)</f>
        <v>0</v>
      </c>
      <c r="I71" s="212">
        <f>SUM(G71,H71)</f>
        <v>0</v>
      </c>
    </row>
    <row r="72" spans="1:9" s="213" customFormat="1" ht="12.75">
      <c r="A72" s="214">
        <v>2</v>
      </c>
      <c r="B72" s="215" t="s">
        <v>192</v>
      </c>
      <c r="C72" s="216" t="s">
        <v>72</v>
      </c>
      <c r="D72" s="210">
        <v>50</v>
      </c>
      <c r="E72" s="211">
        <v>0</v>
      </c>
      <c r="F72" s="211">
        <v>0</v>
      </c>
      <c r="G72" s="211">
        <f>PRODUCT(D72,E72)</f>
        <v>0</v>
      </c>
      <c r="H72" s="211">
        <f>PRODUCT(D72,F72)</f>
        <v>0</v>
      </c>
      <c r="I72" s="212">
        <f>SUM(G72,H72)</f>
        <v>0</v>
      </c>
    </row>
    <row r="73" spans="1:9" ht="12.75" customHeight="1">
      <c r="A73" s="178">
        <v>3</v>
      </c>
      <c r="B73" s="204" t="s">
        <v>181</v>
      </c>
      <c r="C73" s="184" t="s">
        <v>72</v>
      </c>
      <c r="D73" s="180">
        <v>15</v>
      </c>
      <c r="E73" s="181">
        <v>0</v>
      </c>
      <c r="F73" s="181">
        <v>0</v>
      </c>
      <c r="G73" s="181">
        <f>PRODUCT(D73,E73)</f>
        <v>0</v>
      </c>
      <c r="H73" s="181">
        <f>PRODUCT(D73,F73)</f>
        <v>0</v>
      </c>
      <c r="I73" s="182">
        <f>SUM(G73,H73)</f>
        <v>0</v>
      </c>
    </row>
    <row r="74" spans="1:9" ht="12.75">
      <c r="A74" s="178">
        <v>4</v>
      </c>
      <c r="B74" s="183" t="s">
        <v>139</v>
      </c>
      <c r="C74" s="184" t="s">
        <v>65</v>
      </c>
      <c r="D74" s="180">
        <v>2</v>
      </c>
      <c r="E74" s="181">
        <v>0</v>
      </c>
      <c r="F74" s="181">
        <v>0</v>
      </c>
      <c r="G74" s="181">
        <f aca="true" t="shared" si="15" ref="G74:G90">PRODUCT(D74,E74)</f>
        <v>0</v>
      </c>
      <c r="H74" s="181">
        <f aca="true" t="shared" si="16" ref="H74:H90">PRODUCT(D74,F74)</f>
        <v>0</v>
      </c>
      <c r="I74" s="182">
        <f aca="true" t="shared" si="17" ref="I74:I81">SUM(G74,H74)</f>
        <v>0</v>
      </c>
    </row>
    <row r="75" spans="1:9" ht="12.75">
      <c r="A75" s="178">
        <v>5</v>
      </c>
      <c r="B75" s="183" t="s">
        <v>178</v>
      </c>
      <c r="C75" s="184" t="s">
        <v>65</v>
      </c>
      <c r="D75" s="180">
        <v>27</v>
      </c>
      <c r="E75" s="181">
        <v>0</v>
      </c>
      <c r="F75" s="181">
        <v>0</v>
      </c>
      <c r="G75" s="181">
        <f t="shared" si="15"/>
        <v>0</v>
      </c>
      <c r="H75" s="181">
        <f t="shared" si="16"/>
        <v>0</v>
      </c>
      <c r="I75" s="182">
        <f t="shared" si="17"/>
        <v>0</v>
      </c>
    </row>
    <row r="76" spans="1:9" s="213" customFormat="1" ht="12.75">
      <c r="A76" s="207">
        <v>6</v>
      </c>
      <c r="B76" s="208" t="s">
        <v>190</v>
      </c>
      <c r="C76" s="209" t="s">
        <v>65</v>
      </c>
      <c r="D76" s="210">
        <v>1</v>
      </c>
      <c r="E76" s="211">
        <v>0</v>
      </c>
      <c r="F76" s="211">
        <v>0</v>
      </c>
      <c r="G76" s="211">
        <f>PRODUCT(D76,E76)</f>
        <v>0</v>
      </c>
      <c r="H76" s="211">
        <f>PRODUCT(D76,F76)</f>
        <v>0</v>
      </c>
      <c r="I76" s="212">
        <f>SUM(G76,H76)</f>
        <v>0</v>
      </c>
    </row>
    <row r="77" spans="1:9" s="213" customFormat="1" ht="12.75">
      <c r="A77" s="207">
        <v>7</v>
      </c>
      <c r="B77" s="208" t="s">
        <v>191</v>
      </c>
      <c r="C77" s="209" t="s">
        <v>65</v>
      </c>
      <c r="D77" s="210">
        <v>1</v>
      </c>
      <c r="E77" s="211">
        <v>0</v>
      </c>
      <c r="F77" s="211">
        <v>0</v>
      </c>
      <c r="G77" s="211">
        <f>PRODUCT(D77,E77)</f>
        <v>0</v>
      </c>
      <c r="H77" s="211">
        <f>PRODUCT(D77,F77)</f>
        <v>0</v>
      </c>
      <c r="I77" s="212">
        <f>SUM(G77,H77)</f>
        <v>0</v>
      </c>
    </row>
    <row r="78" spans="1:9" s="213" customFormat="1" ht="12.75">
      <c r="A78" s="207">
        <v>8</v>
      </c>
      <c r="B78" s="208" t="s">
        <v>146</v>
      </c>
      <c r="C78" s="209" t="s">
        <v>72</v>
      </c>
      <c r="D78" s="210">
        <v>478</v>
      </c>
      <c r="E78" s="211">
        <v>0</v>
      </c>
      <c r="F78" s="211">
        <v>0</v>
      </c>
      <c r="G78" s="211">
        <f>PRODUCT(D78,E78)</f>
        <v>0</v>
      </c>
      <c r="H78" s="211">
        <f>PRODUCT(D78,F78)</f>
        <v>0</v>
      </c>
      <c r="I78" s="212">
        <f>SUM(G78,H78)</f>
        <v>0</v>
      </c>
    </row>
    <row r="79" spans="1:9" s="213" customFormat="1" ht="12.75">
      <c r="A79" s="207">
        <v>9</v>
      </c>
      <c r="B79" s="208" t="s">
        <v>185</v>
      </c>
      <c r="C79" s="209" t="s">
        <v>72</v>
      </c>
      <c r="D79" s="210">
        <v>30</v>
      </c>
      <c r="E79" s="211">
        <v>0</v>
      </c>
      <c r="F79" s="211">
        <v>0</v>
      </c>
      <c r="G79" s="211">
        <f t="shared" si="15"/>
        <v>0</v>
      </c>
      <c r="H79" s="211">
        <f t="shared" si="16"/>
        <v>0</v>
      </c>
      <c r="I79" s="212">
        <f t="shared" si="17"/>
        <v>0</v>
      </c>
    </row>
    <row r="80" spans="1:9" ht="12.75">
      <c r="A80" s="178">
        <v>10</v>
      </c>
      <c r="B80" s="183" t="s">
        <v>132</v>
      </c>
      <c r="C80" s="184" t="s">
        <v>65</v>
      </c>
      <c r="D80" s="180">
        <v>31</v>
      </c>
      <c r="E80" s="181">
        <v>0</v>
      </c>
      <c r="F80" s="181">
        <v>0</v>
      </c>
      <c r="G80" s="181">
        <f t="shared" si="15"/>
        <v>0</v>
      </c>
      <c r="H80" s="181">
        <f t="shared" si="16"/>
        <v>0</v>
      </c>
      <c r="I80" s="182">
        <f t="shared" si="17"/>
        <v>0</v>
      </c>
    </row>
    <row r="81" spans="1:9" ht="12.75" customHeight="1">
      <c r="A81" s="178">
        <v>11</v>
      </c>
      <c r="B81" s="183" t="s">
        <v>133</v>
      </c>
      <c r="C81" s="184" t="s">
        <v>65</v>
      </c>
      <c r="D81" s="180">
        <v>29</v>
      </c>
      <c r="E81" s="181">
        <v>0</v>
      </c>
      <c r="F81" s="181">
        <v>0</v>
      </c>
      <c r="G81" s="181">
        <f t="shared" si="15"/>
        <v>0</v>
      </c>
      <c r="H81" s="181">
        <f t="shared" si="16"/>
        <v>0</v>
      </c>
      <c r="I81" s="182">
        <f t="shared" si="17"/>
        <v>0</v>
      </c>
    </row>
    <row r="82" spans="1:9" s="213" customFormat="1" ht="12.75">
      <c r="A82" s="207">
        <v>12</v>
      </c>
      <c r="B82" s="208" t="s">
        <v>183</v>
      </c>
      <c r="C82" s="209" t="s">
        <v>65</v>
      </c>
      <c r="D82" s="210">
        <v>29</v>
      </c>
      <c r="E82" s="211">
        <v>0</v>
      </c>
      <c r="F82" s="211">
        <v>0</v>
      </c>
      <c r="G82" s="211">
        <f aca="true" t="shared" si="18" ref="G82:G87">PRODUCT(D82,E82)</f>
        <v>0</v>
      </c>
      <c r="H82" s="211">
        <f aca="true" t="shared" si="19" ref="H82:H87">PRODUCT(D82,F82)</f>
        <v>0</v>
      </c>
      <c r="I82" s="212">
        <f aca="true" t="shared" si="20" ref="I82:I91">SUM(G82,H82)</f>
        <v>0</v>
      </c>
    </row>
    <row r="83" spans="1:9" ht="12.75">
      <c r="A83" s="191">
        <v>13</v>
      </c>
      <c r="B83" s="179" t="s">
        <v>184</v>
      </c>
      <c r="C83" s="149" t="s">
        <v>65</v>
      </c>
      <c r="D83" s="180">
        <v>1</v>
      </c>
      <c r="E83" s="181">
        <v>0</v>
      </c>
      <c r="F83" s="181">
        <v>0</v>
      </c>
      <c r="G83" s="181">
        <f t="shared" si="18"/>
        <v>0</v>
      </c>
      <c r="H83" s="181">
        <f t="shared" si="19"/>
        <v>0</v>
      </c>
      <c r="I83" s="182">
        <f>SUM(G83,H83)</f>
        <v>0</v>
      </c>
    </row>
    <row r="84" spans="1:9" ht="12.75">
      <c r="A84" s="191">
        <v>14</v>
      </c>
      <c r="B84" s="179" t="s">
        <v>186</v>
      </c>
      <c r="C84" s="149" t="s">
        <v>65</v>
      </c>
      <c r="D84" s="180">
        <v>2</v>
      </c>
      <c r="E84" s="181">
        <v>0</v>
      </c>
      <c r="F84" s="181">
        <v>0</v>
      </c>
      <c r="G84" s="181">
        <f t="shared" si="18"/>
        <v>0</v>
      </c>
      <c r="H84" s="181">
        <f t="shared" si="19"/>
        <v>0</v>
      </c>
      <c r="I84" s="182">
        <f>SUM(G84,H84)</f>
        <v>0</v>
      </c>
    </row>
    <row r="85" spans="1:9" ht="12.75">
      <c r="A85" s="191">
        <v>15</v>
      </c>
      <c r="B85" s="179" t="s">
        <v>187</v>
      </c>
      <c r="C85" s="149" t="s">
        <v>65</v>
      </c>
      <c r="D85" s="180">
        <v>8</v>
      </c>
      <c r="E85" s="181">
        <v>0</v>
      </c>
      <c r="F85" s="181">
        <v>0</v>
      </c>
      <c r="G85" s="181">
        <f t="shared" si="18"/>
        <v>0</v>
      </c>
      <c r="H85" s="181">
        <f t="shared" si="19"/>
        <v>0</v>
      </c>
      <c r="I85" s="182">
        <f>SUM(G85,H85)</f>
        <v>0</v>
      </c>
    </row>
    <row r="86" spans="1:9" ht="12.75">
      <c r="A86" s="191">
        <v>16</v>
      </c>
      <c r="B86" s="179" t="s">
        <v>188</v>
      </c>
      <c r="C86" s="149" t="s">
        <v>65</v>
      </c>
      <c r="D86" s="180">
        <v>2</v>
      </c>
      <c r="E86" s="181">
        <v>0</v>
      </c>
      <c r="F86" s="181">
        <v>0</v>
      </c>
      <c r="G86" s="181">
        <f t="shared" si="18"/>
        <v>0</v>
      </c>
      <c r="H86" s="181">
        <f t="shared" si="19"/>
        <v>0</v>
      </c>
      <c r="I86" s="182">
        <f>SUM(G86,H86)</f>
        <v>0</v>
      </c>
    </row>
    <row r="87" spans="1:9" ht="12.75">
      <c r="A87" s="191">
        <v>17</v>
      </c>
      <c r="B87" s="179" t="s">
        <v>189</v>
      </c>
      <c r="C87" s="149" t="s">
        <v>65</v>
      </c>
      <c r="D87" s="180">
        <v>2</v>
      </c>
      <c r="E87" s="181">
        <v>0</v>
      </c>
      <c r="F87" s="181">
        <v>0</v>
      </c>
      <c r="G87" s="181">
        <f t="shared" si="18"/>
        <v>0</v>
      </c>
      <c r="H87" s="181">
        <f t="shared" si="19"/>
        <v>0</v>
      </c>
      <c r="I87" s="182">
        <f>SUM(G87,H87)</f>
        <v>0</v>
      </c>
    </row>
    <row r="88" spans="1:9" ht="12.75">
      <c r="A88" s="191">
        <v>18</v>
      </c>
      <c r="B88" s="179" t="s">
        <v>134</v>
      </c>
      <c r="C88" s="149" t="s">
        <v>135</v>
      </c>
      <c r="D88" s="180">
        <v>4</v>
      </c>
      <c r="E88" s="181">
        <v>0</v>
      </c>
      <c r="F88" s="181">
        <v>0</v>
      </c>
      <c r="G88" s="181">
        <f t="shared" si="15"/>
        <v>0</v>
      </c>
      <c r="H88" s="181">
        <f t="shared" si="16"/>
        <v>0</v>
      </c>
      <c r="I88" s="182">
        <f t="shared" si="20"/>
        <v>0</v>
      </c>
    </row>
    <row r="89" spans="1:9" ht="12.75">
      <c r="A89" s="191">
        <v>19</v>
      </c>
      <c r="B89" s="179" t="s">
        <v>138</v>
      </c>
      <c r="C89" s="149" t="s">
        <v>135</v>
      </c>
      <c r="D89" s="180">
        <v>1</v>
      </c>
      <c r="E89" s="181">
        <v>0</v>
      </c>
      <c r="F89" s="181">
        <v>0</v>
      </c>
      <c r="G89" s="181">
        <f t="shared" si="15"/>
        <v>0</v>
      </c>
      <c r="H89" s="181">
        <f t="shared" si="16"/>
        <v>0</v>
      </c>
      <c r="I89" s="182">
        <f t="shared" si="20"/>
        <v>0</v>
      </c>
    </row>
    <row r="90" spans="1:9" ht="13.5" customHeight="1" thickBot="1">
      <c r="A90" s="191">
        <v>20</v>
      </c>
      <c r="B90" s="179" t="s">
        <v>136</v>
      </c>
      <c r="C90" s="149" t="s">
        <v>65</v>
      </c>
      <c r="D90" s="180">
        <v>29</v>
      </c>
      <c r="E90" s="181">
        <v>0</v>
      </c>
      <c r="F90" s="181">
        <v>0</v>
      </c>
      <c r="G90" s="181">
        <f t="shared" si="15"/>
        <v>0</v>
      </c>
      <c r="H90" s="181">
        <f t="shared" si="16"/>
        <v>0</v>
      </c>
      <c r="I90" s="182">
        <f t="shared" si="20"/>
        <v>0</v>
      </c>
    </row>
    <row r="91" spans="1:9" ht="13.5" customHeight="1">
      <c r="A91" s="185"/>
      <c r="B91" s="186" t="s">
        <v>111</v>
      </c>
      <c r="C91" s="187"/>
      <c r="D91" s="188"/>
      <c r="E91" s="189"/>
      <c r="F91" s="189"/>
      <c r="G91" s="189">
        <f>SUM(SUM(G71:G90))</f>
        <v>0</v>
      </c>
      <c r="H91" s="189">
        <f>SUM(H71:H90)</f>
        <v>0</v>
      </c>
      <c r="I91" s="190">
        <f t="shared" si="20"/>
        <v>0</v>
      </c>
    </row>
    <row r="92" spans="1:9" ht="12.75">
      <c r="A92" s="191"/>
      <c r="B92" s="179" t="s">
        <v>112</v>
      </c>
      <c r="C92" s="149"/>
      <c r="D92" s="180">
        <v>0.03</v>
      </c>
      <c r="E92" s="181"/>
      <c r="F92" s="181"/>
      <c r="G92" s="181"/>
      <c r="H92" s="181">
        <f>PRODUCT(D92,H91)</f>
        <v>0</v>
      </c>
      <c r="I92" s="182">
        <f>SUM(H92,I91)</f>
        <v>0</v>
      </c>
    </row>
    <row r="93" spans="1:9" ht="13.5" thickBot="1">
      <c r="A93" s="192"/>
      <c r="B93" s="193" t="s">
        <v>113</v>
      </c>
      <c r="C93" s="194"/>
      <c r="D93" s="195">
        <v>0.06</v>
      </c>
      <c r="E93" s="196"/>
      <c r="F93" s="196"/>
      <c r="G93" s="196"/>
      <c r="H93" s="196"/>
      <c r="I93" s="197">
        <f>PRODUCT(D93,I92)</f>
        <v>0</v>
      </c>
    </row>
    <row r="94" spans="1:9" ht="16.5" thickBot="1">
      <c r="A94" s="198"/>
      <c r="B94" s="199" t="s">
        <v>137</v>
      </c>
      <c r="C94" s="200"/>
      <c r="D94" s="201"/>
      <c r="E94" s="202"/>
      <c r="F94" s="202"/>
      <c r="G94" s="202"/>
      <c r="H94" s="202"/>
      <c r="I94" s="203">
        <f>SUM(I92,I93)</f>
        <v>0</v>
      </c>
    </row>
  </sheetData>
  <printOptions/>
  <pageMargins left="0.375" right="0.4583333333333333" top="0.787401575" bottom="0.7874015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77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228" t="s">
        <v>2</v>
      </c>
      <c r="B1" s="229"/>
      <c r="C1" s="99" t="s">
        <v>68</v>
      </c>
      <c r="D1" s="100"/>
      <c r="E1" s="101"/>
      <c r="F1" s="100"/>
      <c r="G1" s="102" t="s">
        <v>54</v>
      </c>
      <c r="H1" s="103" t="s">
        <v>64</v>
      </c>
      <c r="I1" s="104"/>
    </row>
    <row r="2" spans="1:9" ht="13.5" thickBot="1">
      <c r="A2" s="230" t="s">
        <v>55</v>
      </c>
      <c r="B2" s="231"/>
      <c r="C2" s="105" t="s">
        <v>71</v>
      </c>
      <c r="D2" s="106"/>
      <c r="E2" s="107"/>
      <c r="F2" s="106"/>
      <c r="G2" s="232" t="s">
        <v>70</v>
      </c>
      <c r="H2" s="233"/>
      <c r="I2" s="234"/>
    </row>
    <row r="3" ht="13.5" thickTop="1">
      <c r="F3" s="40"/>
    </row>
    <row r="4" spans="1:9" ht="19.5" customHeight="1">
      <c r="A4" s="108" t="s">
        <v>56</v>
      </c>
      <c r="B4" s="109"/>
      <c r="C4" s="109"/>
      <c r="D4" s="109"/>
      <c r="E4" s="110"/>
      <c r="F4" s="109"/>
      <c r="G4" s="109"/>
      <c r="H4" s="109"/>
      <c r="I4" s="109"/>
    </row>
    <row r="5" ht="13.5" thickBot="1"/>
    <row r="6" spans="1:9" s="40" customFormat="1" ht="13.5" thickBot="1">
      <c r="A6" s="111"/>
      <c r="B6" s="112" t="s">
        <v>57</v>
      </c>
      <c r="C6" s="112"/>
      <c r="D6" s="113"/>
      <c r="E6" s="114" t="s">
        <v>5</v>
      </c>
      <c r="F6" s="115" t="s">
        <v>6</v>
      </c>
      <c r="G6" s="115" t="s">
        <v>7</v>
      </c>
      <c r="H6" s="115" t="s">
        <v>8</v>
      </c>
      <c r="I6" s="116" t="s">
        <v>9</v>
      </c>
    </row>
    <row r="7" spans="1:9" s="40" customFormat="1" ht="12.75">
      <c r="A7" s="145" t="e">
        <f>#REF!</f>
        <v>#REF!</v>
      </c>
      <c r="B7" s="5" t="e">
        <f>#REF!</f>
        <v>#REF!</v>
      </c>
      <c r="D7" s="117"/>
      <c r="E7" s="146" t="e">
        <f>#REF!</f>
        <v>#REF!</v>
      </c>
      <c r="F7" s="147" t="e">
        <f>#REF!</f>
        <v>#REF!</v>
      </c>
      <c r="G7" s="147" t="e">
        <f>#REF!</f>
        <v>#REF!</v>
      </c>
      <c r="H7" s="147" t="e">
        <f>#REF!</f>
        <v>#REF!</v>
      </c>
      <c r="I7" s="148" t="e">
        <f>#REF!</f>
        <v>#REF!</v>
      </c>
    </row>
    <row r="8" spans="1:9" s="40" customFormat="1" ht="12.75">
      <c r="A8" s="145" t="e">
        <f>#REF!</f>
        <v>#REF!</v>
      </c>
      <c r="B8" s="5" t="e">
        <f>#REF!</f>
        <v>#REF!</v>
      </c>
      <c r="D8" s="117"/>
      <c r="E8" s="146" t="e">
        <f>#REF!</f>
        <v>#REF!</v>
      </c>
      <c r="F8" s="147" t="e">
        <f>#REF!</f>
        <v>#REF!</v>
      </c>
      <c r="G8" s="147" t="e">
        <f>#REF!</f>
        <v>#REF!</v>
      </c>
      <c r="H8" s="147" t="e">
        <f>#REF!</f>
        <v>#REF!</v>
      </c>
      <c r="I8" s="148" t="e">
        <f>#REF!</f>
        <v>#REF!</v>
      </c>
    </row>
    <row r="9" spans="1:9" s="40" customFormat="1" ht="12.75">
      <c r="A9" s="145" t="e">
        <f>#REF!</f>
        <v>#REF!</v>
      </c>
      <c r="B9" s="5" t="e">
        <f>#REF!</f>
        <v>#REF!</v>
      </c>
      <c r="D9" s="117"/>
      <c r="E9" s="146" t="e">
        <f>#REF!</f>
        <v>#REF!</v>
      </c>
      <c r="F9" s="147" t="e">
        <f>#REF!</f>
        <v>#REF!</v>
      </c>
      <c r="G9" s="147" t="e">
        <f>#REF!</f>
        <v>#REF!</v>
      </c>
      <c r="H9" s="147" t="e">
        <f>#REF!</f>
        <v>#REF!</v>
      </c>
      <c r="I9" s="148" t="e">
        <f>#REF!</f>
        <v>#REF!</v>
      </c>
    </row>
    <row r="10" spans="1:9" s="40" customFormat="1" ht="12.75">
      <c r="A10" s="145" t="e">
        <f>#REF!</f>
        <v>#REF!</v>
      </c>
      <c r="B10" s="5" t="e">
        <f>#REF!</f>
        <v>#REF!</v>
      </c>
      <c r="D10" s="117"/>
      <c r="E10" s="146" t="e">
        <f>#REF!</f>
        <v>#REF!</v>
      </c>
      <c r="F10" s="147" t="e">
        <f>#REF!</f>
        <v>#REF!</v>
      </c>
      <c r="G10" s="147" t="e">
        <f>#REF!</f>
        <v>#REF!</v>
      </c>
      <c r="H10" s="147" t="e">
        <f>#REF!</f>
        <v>#REF!</v>
      </c>
      <c r="I10" s="148" t="e">
        <f>#REF!</f>
        <v>#REF!</v>
      </c>
    </row>
    <row r="11" spans="1:9" s="40" customFormat="1" ht="12.75">
      <c r="A11" s="145" t="e">
        <f>#REF!</f>
        <v>#REF!</v>
      </c>
      <c r="B11" s="5" t="e">
        <f>#REF!</f>
        <v>#REF!</v>
      </c>
      <c r="D11" s="117"/>
      <c r="E11" s="146" t="e">
        <f>#REF!</f>
        <v>#REF!</v>
      </c>
      <c r="F11" s="147" t="e">
        <f>#REF!</f>
        <v>#REF!</v>
      </c>
      <c r="G11" s="147" t="e">
        <f>#REF!</f>
        <v>#REF!</v>
      </c>
      <c r="H11" s="147" t="e">
        <f>#REF!</f>
        <v>#REF!</v>
      </c>
      <c r="I11" s="148" t="e">
        <f>#REF!</f>
        <v>#REF!</v>
      </c>
    </row>
    <row r="12" spans="1:9" s="40" customFormat="1" ht="12.75">
      <c r="A12" s="145" t="e">
        <f>#REF!</f>
        <v>#REF!</v>
      </c>
      <c r="B12" s="5" t="e">
        <f>#REF!</f>
        <v>#REF!</v>
      </c>
      <c r="D12" s="117"/>
      <c r="E12" s="146" t="e">
        <f>#REF!</f>
        <v>#REF!</v>
      </c>
      <c r="F12" s="147" t="e">
        <f>#REF!</f>
        <v>#REF!</v>
      </c>
      <c r="G12" s="147" t="e">
        <f>#REF!</f>
        <v>#REF!</v>
      </c>
      <c r="H12" s="147" t="e">
        <f>#REF!</f>
        <v>#REF!</v>
      </c>
      <c r="I12" s="148" t="e">
        <f>#REF!</f>
        <v>#REF!</v>
      </c>
    </row>
    <row r="13" spans="1:9" s="40" customFormat="1" ht="12.75">
      <c r="A13" s="145" t="e">
        <f>#REF!</f>
        <v>#REF!</v>
      </c>
      <c r="B13" s="5" t="e">
        <f>#REF!</f>
        <v>#REF!</v>
      </c>
      <c r="D13" s="117"/>
      <c r="E13" s="146" t="e">
        <f>#REF!</f>
        <v>#REF!</v>
      </c>
      <c r="F13" s="147" t="e">
        <f>#REF!</f>
        <v>#REF!</v>
      </c>
      <c r="G13" s="147" t="e">
        <f>#REF!</f>
        <v>#REF!</v>
      </c>
      <c r="H13" s="147" t="e">
        <f>#REF!</f>
        <v>#REF!</v>
      </c>
      <c r="I13" s="148" t="e">
        <f>#REF!</f>
        <v>#REF!</v>
      </c>
    </row>
    <row r="14" spans="1:9" s="40" customFormat="1" ht="12.75">
      <c r="A14" s="145" t="e">
        <f>#REF!</f>
        <v>#REF!</v>
      </c>
      <c r="B14" s="5" t="e">
        <f>#REF!</f>
        <v>#REF!</v>
      </c>
      <c r="D14" s="117"/>
      <c r="E14" s="146" t="e">
        <f>#REF!</f>
        <v>#REF!</v>
      </c>
      <c r="F14" s="147" t="e">
        <f>#REF!</f>
        <v>#REF!</v>
      </c>
      <c r="G14" s="147" t="e">
        <f>#REF!</f>
        <v>#REF!</v>
      </c>
      <c r="H14" s="147" t="e">
        <f>#REF!</f>
        <v>#REF!</v>
      </c>
      <c r="I14" s="148" t="e">
        <f>#REF!</f>
        <v>#REF!</v>
      </c>
    </row>
    <row r="15" spans="1:9" s="40" customFormat="1" ht="12.75">
      <c r="A15" s="145" t="e">
        <f>#REF!</f>
        <v>#REF!</v>
      </c>
      <c r="B15" s="5" t="e">
        <f>#REF!</f>
        <v>#REF!</v>
      </c>
      <c r="D15" s="117"/>
      <c r="E15" s="146" t="e">
        <f>#REF!</f>
        <v>#REF!</v>
      </c>
      <c r="F15" s="147" t="e">
        <f>#REF!</f>
        <v>#REF!</v>
      </c>
      <c r="G15" s="147" t="e">
        <f>#REF!</f>
        <v>#REF!</v>
      </c>
      <c r="H15" s="147" t="e">
        <f>#REF!</f>
        <v>#REF!</v>
      </c>
      <c r="I15" s="148" t="e">
        <f>#REF!</f>
        <v>#REF!</v>
      </c>
    </row>
    <row r="16" spans="1:9" s="40" customFormat="1" ht="12.75">
      <c r="A16" s="145" t="e">
        <f>#REF!</f>
        <v>#REF!</v>
      </c>
      <c r="B16" s="5" t="e">
        <f>#REF!</f>
        <v>#REF!</v>
      </c>
      <c r="D16" s="117"/>
      <c r="E16" s="146" t="e">
        <f>#REF!</f>
        <v>#REF!</v>
      </c>
      <c r="F16" s="147" t="e">
        <f>#REF!</f>
        <v>#REF!</v>
      </c>
      <c r="G16" s="147" t="e">
        <f>#REF!</f>
        <v>#REF!</v>
      </c>
      <c r="H16" s="147" t="e">
        <f>#REF!</f>
        <v>#REF!</v>
      </c>
      <c r="I16" s="148" t="e">
        <f>#REF!</f>
        <v>#REF!</v>
      </c>
    </row>
    <row r="17" spans="1:9" s="40" customFormat="1" ht="12.75">
      <c r="A17" s="145" t="e">
        <f>#REF!</f>
        <v>#REF!</v>
      </c>
      <c r="B17" s="5" t="e">
        <f>#REF!</f>
        <v>#REF!</v>
      </c>
      <c r="D17" s="117"/>
      <c r="E17" s="146" t="e">
        <f>#REF!</f>
        <v>#REF!</v>
      </c>
      <c r="F17" s="147" t="e">
        <f>#REF!</f>
        <v>#REF!</v>
      </c>
      <c r="G17" s="147" t="e">
        <f>#REF!</f>
        <v>#REF!</v>
      </c>
      <c r="H17" s="147" t="e">
        <f>#REF!</f>
        <v>#REF!</v>
      </c>
      <c r="I17" s="148" t="e">
        <f>#REF!</f>
        <v>#REF!</v>
      </c>
    </row>
    <row r="18" spans="1:9" s="40" customFormat="1" ht="12.75">
      <c r="A18" s="145" t="e">
        <f>#REF!</f>
        <v>#REF!</v>
      </c>
      <c r="B18" s="5" t="e">
        <f>#REF!</f>
        <v>#REF!</v>
      </c>
      <c r="D18" s="117"/>
      <c r="E18" s="146" t="e">
        <f>#REF!</f>
        <v>#REF!</v>
      </c>
      <c r="F18" s="147" t="e">
        <f>#REF!</f>
        <v>#REF!</v>
      </c>
      <c r="G18" s="147" t="e">
        <f>#REF!</f>
        <v>#REF!</v>
      </c>
      <c r="H18" s="147" t="e">
        <f>#REF!</f>
        <v>#REF!</v>
      </c>
      <c r="I18" s="148" t="e">
        <f>#REF!</f>
        <v>#REF!</v>
      </c>
    </row>
    <row r="19" spans="1:9" s="40" customFormat="1" ht="13.5" thickBot="1">
      <c r="A19" s="145" t="e">
        <f>#REF!</f>
        <v>#REF!</v>
      </c>
      <c r="B19" s="5" t="e">
        <f>#REF!</f>
        <v>#REF!</v>
      </c>
      <c r="D19" s="117"/>
      <c r="E19" s="146" t="e">
        <f>#REF!</f>
        <v>#REF!</v>
      </c>
      <c r="F19" s="147" t="e">
        <f>#REF!</f>
        <v>#REF!</v>
      </c>
      <c r="G19" s="147" t="e">
        <f>#REF!</f>
        <v>#REF!</v>
      </c>
      <c r="H19" s="147" t="e">
        <f>#REF!</f>
        <v>#REF!</v>
      </c>
      <c r="I19" s="148" t="e">
        <f>#REF!</f>
        <v>#REF!</v>
      </c>
    </row>
    <row r="20" spans="1:9" s="3" customFormat="1" ht="13.5" thickBot="1">
      <c r="A20" s="118"/>
      <c r="B20" s="119" t="s">
        <v>58</v>
      </c>
      <c r="C20" s="119"/>
      <c r="D20" s="120"/>
      <c r="E20" s="121" t="e">
        <f>SUM(E7:E19)</f>
        <v>#REF!</v>
      </c>
      <c r="F20" s="122" t="e">
        <f>SUM(F7:F19)</f>
        <v>#REF!</v>
      </c>
      <c r="G20" s="122" t="e">
        <f>SUM(G7:G19)</f>
        <v>#REF!</v>
      </c>
      <c r="H20" s="122" t="e">
        <f>SUM(H7:H19)</f>
        <v>#REF!</v>
      </c>
      <c r="I20" s="123" t="e">
        <f>SUM(I7:I19)</f>
        <v>#REF!</v>
      </c>
    </row>
    <row r="21" spans="1:9" ht="12.75">
      <c r="A21" s="40"/>
      <c r="B21" s="40"/>
      <c r="C21" s="40"/>
      <c r="D21" s="40"/>
      <c r="E21" s="40"/>
      <c r="F21" s="40"/>
      <c r="G21" s="40"/>
      <c r="H21" s="40"/>
      <c r="I21" s="40"/>
    </row>
    <row r="22" spans="1:57" ht="19.5" customHeight="1">
      <c r="A22" s="109" t="s">
        <v>59</v>
      </c>
      <c r="B22" s="109"/>
      <c r="C22" s="109"/>
      <c r="D22" s="109"/>
      <c r="E22" s="109"/>
      <c r="F22" s="109"/>
      <c r="G22" s="124"/>
      <c r="H22" s="109"/>
      <c r="I22" s="109"/>
      <c r="BA22" s="46"/>
      <c r="BB22" s="46"/>
      <c r="BC22" s="46"/>
      <c r="BD22" s="46"/>
      <c r="BE22" s="46"/>
    </row>
    <row r="23" ht="13.5" thickBot="1"/>
    <row r="24" spans="1:9" ht="12.75">
      <c r="A24" s="75" t="s">
        <v>60</v>
      </c>
      <c r="B24" s="76"/>
      <c r="C24" s="76"/>
      <c r="D24" s="125"/>
      <c r="E24" s="126" t="s">
        <v>61</v>
      </c>
      <c r="F24" s="127" t="s">
        <v>4</v>
      </c>
      <c r="G24" s="128" t="s">
        <v>62</v>
      </c>
      <c r="H24" s="129"/>
      <c r="I24" s="130" t="s">
        <v>61</v>
      </c>
    </row>
    <row r="25" spans="1:53" ht="12.75">
      <c r="A25" s="69"/>
      <c r="B25" s="60"/>
      <c r="C25" s="60"/>
      <c r="D25" s="131"/>
      <c r="E25" s="132"/>
      <c r="F25" s="133"/>
      <c r="G25" s="134">
        <f>CHOOSE(BA25+1,E20+F20,E20+F20+H20,E20+F20+G20+H20,E20,F20,H20,G20,H20+G20,0)</f>
        <v>0</v>
      </c>
      <c r="H25" s="135"/>
      <c r="I25" s="136">
        <f>E25+F25*G25/100</f>
        <v>0</v>
      </c>
      <c r="BA25" s="1">
        <v>8</v>
      </c>
    </row>
    <row r="26" spans="1:9" ht="13.5" thickBot="1">
      <c r="A26" s="137"/>
      <c r="B26" s="138" t="s">
        <v>63</v>
      </c>
      <c r="C26" s="139"/>
      <c r="D26" s="140"/>
      <c r="E26" s="141"/>
      <c r="F26" s="142"/>
      <c r="G26" s="142"/>
      <c r="H26" s="235">
        <f>SUM(I25:I25)</f>
        <v>0</v>
      </c>
      <c r="I26" s="236"/>
    </row>
    <row r="28" spans="2:9" ht="12.75">
      <c r="B28" s="3"/>
      <c r="F28" s="143"/>
      <c r="G28" s="144"/>
      <c r="H28" s="144"/>
      <c r="I28" s="4"/>
    </row>
    <row r="29" spans="6:9" ht="12.75">
      <c r="F29" s="143"/>
      <c r="G29" s="144"/>
      <c r="H29" s="144"/>
      <c r="I29" s="4"/>
    </row>
    <row r="30" spans="6:9" ht="12.75">
      <c r="F30" s="143"/>
      <c r="G30" s="144"/>
      <c r="H30" s="144"/>
      <c r="I30" s="4"/>
    </row>
    <row r="31" spans="6:9" ht="12.75">
      <c r="F31" s="143"/>
      <c r="G31" s="144"/>
      <c r="H31" s="144"/>
      <c r="I31" s="4"/>
    </row>
    <row r="32" spans="6:9" ht="12.75">
      <c r="F32" s="143"/>
      <c r="G32" s="144"/>
      <c r="H32" s="144"/>
      <c r="I32" s="4"/>
    </row>
    <row r="33" spans="6:9" ht="12.75">
      <c r="F33" s="143"/>
      <c r="G33" s="144"/>
      <c r="H33" s="144"/>
      <c r="I33" s="4"/>
    </row>
    <row r="34" spans="6:9" ht="12.75">
      <c r="F34" s="143"/>
      <c r="G34" s="144"/>
      <c r="H34" s="144"/>
      <c r="I34" s="4"/>
    </row>
    <row r="35" spans="6:9" ht="12.75">
      <c r="F35" s="143"/>
      <c r="G35" s="144"/>
      <c r="H35" s="144"/>
      <c r="I35" s="4"/>
    </row>
    <row r="36" spans="6:9" ht="12.75">
      <c r="F36" s="143"/>
      <c r="G36" s="144"/>
      <c r="H36" s="144"/>
      <c r="I36" s="4"/>
    </row>
    <row r="37" spans="6:9" ht="12.75">
      <c r="F37" s="143"/>
      <c r="G37" s="144"/>
      <c r="H37" s="144"/>
      <c r="I37" s="4"/>
    </row>
    <row r="38" spans="6:9" ht="12.75">
      <c r="F38" s="143"/>
      <c r="G38" s="144"/>
      <c r="H38" s="144"/>
      <c r="I38" s="4"/>
    </row>
    <row r="39" spans="6:9" ht="12.75">
      <c r="F39" s="143"/>
      <c r="G39" s="144"/>
      <c r="H39" s="144"/>
      <c r="I39" s="4"/>
    </row>
    <row r="40" spans="6:9" ht="12.75">
      <c r="F40" s="143"/>
      <c r="G40" s="144"/>
      <c r="H40" s="144"/>
      <c r="I40" s="4"/>
    </row>
    <row r="41" spans="6:9" ht="12.75">
      <c r="F41" s="143"/>
      <c r="G41" s="144"/>
      <c r="H41" s="144"/>
      <c r="I41" s="4"/>
    </row>
    <row r="42" spans="6:9" ht="12.75">
      <c r="F42" s="143"/>
      <c r="G42" s="144"/>
      <c r="H42" s="144"/>
      <c r="I42" s="4"/>
    </row>
    <row r="43" spans="6:9" ht="12.75">
      <c r="F43" s="143"/>
      <c r="G43" s="144"/>
      <c r="H43" s="144"/>
      <c r="I43" s="4"/>
    </row>
    <row r="44" spans="6:9" ht="12.75">
      <c r="F44" s="143"/>
      <c r="G44" s="144"/>
      <c r="H44" s="144"/>
      <c r="I44" s="4"/>
    </row>
    <row r="45" spans="6:9" ht="12.75">
      <c r="F45" s="143"/>
      <c r="G45" s="144"/>
      <c r="H45" s="144"/>
      <c r="I45" s="4"/>
    </row>
    <row r="46" spans="6:9" ht="12.75">
      <c r="F46" s="143"/>
      <c r="G46" s="144"/>
      <c r="H46" s="144"/>
      <c r="I46" s="4"/>
    </row>
    <row r="47" spans="6:9" ht="12.75">
      <c r="F47" s="143"/>
      <c r="G47" s="144"/>
      <c r="H47" s="144"/>
      <c r="I47" s="4"/>
    </row>
    <row r="48" spans="6:9" ht="12.75">
      <c r="F48" s="143"/>
      <c r="G48" s="144"/>
      <c r="H48" s="144"/>
      <c r="I48" s="4"/>
    </row>
    <row r="49" spans="6:9" ht="12.75">
      <c r="F49" s="143"/>
      <c r="G49" s="144"/>
      <c r="H49" s="144"/>
      <c r="I49" s="4"/>
    </row>
    <row r="50" spans="6:9" ht="12.75">
      <c r="F50" s="143"/>
      <c r="G50" s="144"/>
      <c r="H50" s="144"/>
      <c r="I50" s="4"/>
    </row>
    <row r="51" spans="6:9" ht="12.75">
      <c r="F51" s="143"/>
      <c r="G51" s="144"/>
      <c r="H51" s="144"/>
      <c r="I51" s="4"/>
    </row>
    <row r="52" spans="6:9" ht="12.75">
      <c r="F52" s="143"/>
      <c r="G52" s="144"/>
      <c r="H52" s="144"/>
      <c r="I52" s="4"/>
    </row>
    <row r="53" spans="6:9" ht="12.75">
      <c r="F53" s="143"/>
      <c r="G53" s="144"/>
      <c r="H53" s="144"/>
      <c r="I53" s="4"/>
    </row>
    <row r="54" spans="6:9" ht="12.75">
      <c r="F54" s="143"/>
      <c r="G54" s="144"/>
      <c r="H54" s="144"/>
      <c r="I54" s="4"/>
    </row>
    <row r="55" spans="6:9" ht="12.75">
      <c r="F55" s="143"/>
      <c r="G55" s="144"/>
      <c r="H55" s="144"/>
      <c r="I55" s="4"/>
    </row>
    <row r="56" spans="6:9" ht="12.75">
      <c r="F56" s="143"/>
      <c r="G56" s="144"/>
      <c r="H56" s="144"/>
      <c r="I56" s="4"/>
    </row>
    <row r="57" spans="6:9" ht="12.75">
      <c r="F57" s="143"/>
      <c r="G57" s="144"/>
      <c r="H57" s="144"/>
      <c r="I57" s="4"/>
    </row>
    <row r="58" spans="6:9" ht="12.75">
      <c r="F58" s="143"/>
      <c r="G58" s="144"/>
      <c r="H58" s="144"/>
      <c r="I58" s="4"/>
    </row>
    <row r="59" spans="6:9" ht="12.75">
      <c r="F59" s="143"/>
      <c r="G59" s="144"/>
      <c r="H59" s="144"/>
      <c r="I59" s="4"/>
    </row>
    <row r="60" spans="6:9" ht="12.75">
      <c r="F60" s="143"/>
      <c r="G60" s="144"/>
      <c r="H60" s="144"/>
      <c r="I60" s="4"/>
    </row>
    <row r="61" spans="6:9" ht="12.75">
      <c r="F61" s="143"/>
      <c r="G61" s="144"/>
      <c r="H61" s="144"/>
      <c r="I61" s="4"/>
    </row>
    <row r="62" spans="6:9" ht="12.75">
      <c r="F62" s="143"/>
      <c r="G62" s="144"/>
      <c r="H62" s="144"/>
      <c r="I62" s="4"/>
    </row>
    <row r="63" spans="6:9" ht="12.75">
      <c r="F63" s="143"/>
      <c r="G63" s="144"/>
      <c r="H63" s="144"/>
      <c r="I63" s="4"/>
    </row>
    <row r="64" spans="6:9" ht="12.75">
      <c r="F64" s="143"/>
      <c r="G64" s="144"/>
      <c r="H64" s="144"/>
      <c r="I64" s="4"/>
    </row>
    <row r="65" spans="6:9" ht="12.75">
      <c r="F65" s="143"/>
      <c r="G65" s="144"/>
      <c r="H65" s="144"/>
      <c r="I65" s="4"/>
    </row>
    <row r="66" spans="6:9" ht="12.75">
      <c r="F66" s="143"/>
      <c r="G66" s="144"/>
      <c r="H66" s="144"/>
      <c r="I66" s="4"/>
    </row>
    <row r="67" spans="6:9" ht="12.75">
      <c r="F67" s="143"/>
      <c r="G67" s="144"/>
      <c r="H67" s="144"/>
      <c r="I67" s="4"/>
    </row>
    <row r="68" spans="6:9" ht="12.75">
      <c r="F68" s="143"/>
      <c r="G68" s="144"/>
      <c r="H68" s="144"/>
      <c r="I68" s="4"/>
    </row>
    <row r="69" spans="6:9" ht="12.75">
      <c r="F69" s="143"/>
      <c r="G69" s="144"/>
      <c r="H69" s="144"/>
      <c r="I69" s="4"/>
    </row>
    <row r="70" spans="6:9" ht="12.75">
      <c r="F70" s="143"/>
      <c r="G70" s="144"/>
      <c r="H70" s="144"/>
      <c r="I70" s="4"/>
    </row>
    <row r="71" spans="6:9" ht="12.75">
      <c r="F71" s="143"/>
      <c r="G71" s="144"/>
      <c r="H71" s="144"/>
      <c r="I71" s="4"/>
    </row>
    <row r="72" spans="6:9" ht="12.75">
      <c r="F72" s="143"/>
      <c r="G72" s="144"/>
      <c r="H72" s="144"/>
      <c r="I72" s="4"/>
    </row>
    <row r="73" spans="6:9" ht="12.75">
      <c r="F73" s="143"/>
      <c r="G73" s="144"/>
      <c r="H73" s="144"/>
      <c r="I73" s="4"/>
    </row>
    <row r="74" spans="6:9" ht="12.75">
      <c r="F74" s="143"/>
      <c r="G74" s="144"/>
      <c r="H74" s="144"/>
      <c r="I74" s="4"/>
    </row>
    <row r="75" spans="6:9" ht="12.75">
      <c r="F75" s="143"/>
      <c r="G75" s="144"/>
      <c r="H75" s="144"/>
      <c r="I75" s="4"/>
    </row>
    <row r="76" spans="6:9" ht="12.75">
      <c r="F76" s="143"/>
      <c r="G76" s="144"/>
      <c r="H76" s="144"/>
      <c r="I76" s="4"/>
    </row>
    <row r="77" spans="6:9" ht="12.75">
      <c r="F77" s="143"/>
      <c r="G77" s="144"/>
      <c r="H77" s="144"/>
      <c r="I77" s="4"/>
    </row>
  </sheetData>
  <mergeCells count="4">
    <mergeCell ref="A1:B1"/>
    <mergeCell ref="A2:B2"/>
    <mergeCell ref="G2:I2"/>
    <mergeCell ref="H26:I26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51"/>
  <sheetViews>
    <sheetView workbookViewId="0" topLeftCell="A25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6" t="s">
        <v>10</v>
      </c>
      <c r="B1" s="7"/>
      <c r="C1" s="7"/>
      <c r="D1" s="7"/>
      <c r="E1" s="7"/>
      <c r="F1" s="7"/>
      <c r="G1" s="7"/>
    </row>
    <row r="2" spans="1:7" ht="12.75" customHeight="1">
      <c r="A2" s="8" t="s">
        <v>11</v>
      </c>
      <c r="B2" s="9"/>
      <c r="C2" s="10" t="s">
        <v>64</v>
      </c>
      <c r="D2" s="10" t="s">
        <v>76</v>
      </c>
      <c r="E2" s="11"/>
      <c r="F2" s="12" t="s">
        <v>12</v>
      </c>
      <c r="G2" s="13"/>
    </row>
    <row r="3" spans="1:7" ht="3" customHeight="1" hidden="1">
      <c r="A3" s="14"/>
      <c r="B3" s="15"/>
      <c r="C3" s="16"/>
      <c r="D3" s="16"/>
      <c r="E3" s="17"/>
      <c r="F3" s="18"/>
      <c r="G3" s="19"/>
    </row>
    <row r="4" spans="1:7" ht="12" customHeight="1">
      <c r="A4" s="20" t="s">
        <v>13</v>
      </c>
      <c r="B4" s="15"/>
      <c r="C4" s="16"/>
      <c r="D4" s="16"/>
      <c r="E4" s="17"/>
      <c r="F4" s="18" t="s">
        <v>14</v>
      </c>
      <c r="G4" s="21"/>
    </row>
    <row r="5" spans="1:7" ht="12.95" customHeight="1">
      <c r="A5" s="22" t="s">
        <v>75</v>
      </c>
      <c r="B5" s="23"/>
      <c r="C5" s="24" t="s">
        <v>76</v>
      </c>
      <c r="D5" s="25"/>
      <c r="E5" s="23"/>
      <c r="F5" s="18" t="s">
        <v>15</v>
      </c>
      <c r="G5" s="19"/>
    </row>
    <row r="6" spans="1:15" ht="12.95" customHeight="1">
      <c r="A6" s="20" t="s">
        <v>16</v>
      </c>
      <c r="B6" s="15"/>
      <c r="C6" s="16"/>
      <c r="D6" s="16"/>
      <c r="E6" s="17"/>
      <c r="F6" s="26" t="s">
        <v>17</v>
      </c>
      <c r="G6" s="27">
        <v>0</v>
      </c>
      <c r="O6" s="28"/>
    </row>
    <row r="7" spans="1:7" ht="12.95" customHeight="1">
      <c r="A7" s="29" t="s">
        <v>66</v>
      </c>
      <c r="B7" s="30"/>
      <c r="C7" s="31" t="s">
        <v>67</v>
      </c>
      <c r="D7" s="32"/>
      <c r="E7" s="32"/>
      <c r="F7" s="33" t="s">
        <v>18</v>
      </c>
      <c r="G7" s="27">
        <f>IF(G6=0,,ROUND((F30+F32)/G6,1))</f>
        <v>0</v>
      </c>
    </row>
    <row r="8" spans="1:9" ht="12.75">
      <c r="A8" s="34" t="s">
        <v>19</v>
      </c>
      <c r="B8" s="18"/>
      <c r="C8" s="222" t="s">
        <v>74</v>
      </c>
      <c r="D8" s="222"/>
      <c r="E8" s="223"/>
      <c r="F8" s="35" t="s">
        <v>20</v>
      </c>
      <c r="G8" s="36"/>
      <c r="H8" s="37"/>
      <c r="I8" s="38"/>
    </row>
    <row r="9" spans="1:8" ht="12.75">
      <c r="A9" s="34" t="s">
        <v>21</v>
      </c>
      <c r="B9" s="18"/>
      <c r="C9" s="222"/>
      <c r="D9" s="222"/>
      <c r="E9" s="223"/>
      <c r="F9" s="18"/>
      <c r="G9" s="39"/>
      <c r="H9" s="40"/>
    </row>
    <row r="10" spans="1:8" ht="12.75">
      <c r="A10" s="34" t="s">
        <v>22</v>
      </c>
      <c r="B10" s="18"/>
      <c r="C10" s="222" t="s">
        <v>73</v>
      </c>
      <c r="D10" s="222"/>
      <c r="E10" s="222"/>
      <c r="F10" s="41"/>
      <c r="G10" s="42"/>
      <c r="H10" s="43"/>
    </row>
    <row r="11" spans="1:57" ht="13.5" customHeight="1">
      <c r="A11" s="34" t="s">
        <v>23</v>
      </c>
      <c r="B11" s="18"/>
      <c r="C11" s="222"/>
      <c r="D11" s="222"/>
      <c r="E11" s="222"/>
      <c r="F11" s="44" t="s">
        <v>24</v>
      </c>
      <c r="G11" s="45"/>
      <c r="H11" s="40"/>
      <c r="BA11" s="46"/>
      <c r="BB11" s="46"/>
      <c r="BC11" s="46"/>
      <c r="BD11" s="46"/>
      <c r="BE11" s="46"/>
    </row>
    <row r="12" spans="1:8" ht="12.75" customHeight="1">
      <c r="A12" s="47" t="s">
        <v>25</v>
      </c>
      <c r="B12" s="15"/>
      <c r="C12" s="221"/>
      <c r="D12" s="221"/>
      <c r="E12" s="221"/>
      <c r="F12" s="48" t="s">
        <v>26</v>
      </c>
      <c r="G12" s="49"/>
      <c r="H12" s="40"/>
    </row>
    <row r="13" spans="1:8" ht="28.5" customHeight="1" thickBot="1">
      <c r="A13" s="50" t="s">
        <v>27</v>
      </c>
      <c r="B13" s="51"/>
      <c r="C13" s="51"/>
      <c r="D13" s="51"/>
      <c r="E13" s="52"/>
      <c r="F13" s="52"/>
      <c r="G13" s="53"/>
      <c r="H13" s="40"/>
    </row>
    <row r="14" spans="1:7" ht="17.25" customHeight="1" thickBot="1">
      <c r="A14" s="54" t="s">
        <v>28</v>
      </c>
      <c r="B14" s="55"/>
      <c r="C14" s="56"/>
      <c r="D14" s="57" t="s">
        <v>29</v>
      </c>
      <c r="E14" s="58"/>
      <c r="F14" s="58"/>
      <c r="G14" s="56"/>
    </row>
    <row r="15" spans="1:7" ht="15.95" customHeight="1">
      <c r="A15" s="59"/>
      <c r="B15" s="60" t="s">
        <v>30</v>
      </c>
      <c r="C15" s="61" t="e">
        <f ca="1">'SO 02 1 Rek'!E20</f>
        <v>#REF!</v>
      </c>
      <c r="D15" s="62">
        <f ca="1">'SO 02 1 Rek'!A28</f>
        <v>0</v>
      </c>
      <c r="E15" s="63"/>
      <c r="F15" s="64"/>
      <c r="G15" s="61">
        <f ca="1">'SO 02 1 Rek'!I28</f>
        <v>0</v>
      </c>
    </row>
    <row r="16" spans="1:7" ht="15.95" customHeight="1">
      <c r="A16" s="59" t="s">
        <v>31</v>
      </c>
      <c r="B16" s="60" t="s">
        <v>32</v>
      </c>
      <c r="C16" s="61" t="e">
        <f ca="1">'SO 02 1 Rek'!F20</f>
        <v>#REF!</v>
      </c>
      <c r="D16" s="14"/>
      <c r="E16" s="65"/>
      <c r="F16" s="66"/>
      <c r="G16" s="61"/>
    </row>
    <row r="17" spans="1:7" ht="15.95" customHeight="1">
      <c r="A17" s="59" t="s">
        <v>33</v>
      </c>
      <c r="B17" s="60" t="s">
        <v>34</v>
      </c>
      <c r="C17" s="61" t="e">
        <f ca="1">'SO 02 1 Rek'!H20</f>
        <v>#REF!</v>
      </c>
      <c r="D17" s="14"/>
      <c r="E17" s="65"/>
      <c r="F17" s="66"/>
      <c r="G17" s="61"/>
    </row>
    <row r="18" spans="1:7" ht="15.95" customHeight="1">
      <c r="A18" s="67" t="s">
        <v>35</v>
      </c>
      <c r="B18" s="68" t="s">
        <v>36</v>
      </c>
      <c r="C18" s="61" t="e">
        <f ca="1">'SO 02 1 Rek'!G20</f>
        <v>#REF!</v>
      </c>
      <c r="D18" s="14"/>
      <c r="E18" s="65"/>
      <c r="F18" s="66"/>
      <c r="G18" s="61"/>
    </row>
    <row r="19" spans="1:7" ht="15.95" customHeight="1">
      <c r="A19" s="69" t="s">
        <v>37</v>
      </c>
      <c r="B19" s="60"/>
      <c r="C19" s="61" t="e">
        <f ca="1">SUM(C15:C18)</f>
        <v>#REF!</v>
      </c>
      <c r="D19" s="14"/>
      <c r="E19" s="65"/>
      <c r="F19" s="66"/>
      <c r="G19" s="61"/>
    </row>
    <row r="20" spans="1:7" ht="15.95" customHeight="1">
      <c r="A20" s="69"/>
      <c r="B20" s="60"/>
      <c r="C20" s="61"/>
      <c r="D20" s="14"/>
      <c r="E20" s="65"/>
      <c r="F20" s="66"/>
      <c r="G20" s="61"/>
    </row>
    <row r="21" spans="1:7" ht="15.95" customHeight="1">
      <c r="A21" s="69" t="s">
        <v>9</v>
      </c>
      <c r="B21" s="60"/>
      <c r="C21" s="61" t="e">
        <f ca="1">'SO 02 1 Rek'!I20</f>
        <v>#REF!</v>
      </c>
      <c r="D21" s="14"/>
      <c r="E21" s="65"/>
      <c r="F21" s="66"/>
      <c r="G21" s="61"/>
    </row>
    <row r="22" spans="1:7" ht="15.95" customHeight="1">
      <c r="A22" s="70" t="s">
        <v>38</v>
      </c>
      <c r="B22" s="40"/>
      <c r="C22" s="61" t="e">
        <f ca="1">C19+C21</f>
        <v>#REF!</v>
      </c>
      <c r="D22" s="14" t="s">
        <v>39</v>
      </c>
      <c r="E22" s="65"/>
      <c r="F22" s="66"/>
      <c r="G22" s="61">
        <f ca="1">G23-SUM(G15:G21)</f>
        <v>0</v>
      </c>
    </row>
    <row r="23" spans="1:7" ht="15.95" customHeight="1" thickBot="1">
      <c r="A23" s="224" t="s">
        <v>40</v>
      </c>
      <c r="B23" s="225"/>
      <c r="C23" s="71" t="e">
        <f ca="1">C22+G23</f>
        <v>#REF!</v>
      </c>
      <c r="D23" s="72" t="s">
        <v>41</v>
      </c>
      <c r="E23" s="73"/>
      <c r="F23" s="74"/>
      <c r="G23" s="61">
        <f ca="1">'SO 02 1 Rek'!H26</f>
        <v>0</v>
      </c>
    </row>
    <row r="24" spans="1:7" ht="12.75">
      <c r="A24" s="75" t="s">
        <v>42</v>
      </c>
      <c r="B24" s="76"/>
      <c r="C24" s="77"/>
      <c r="D24" s="76" t="s">
        <v>43</v>
      </c>
      <c r="E24" s="76"/>
      <c r="F24" s="78" t="s">
        <v>44</v>
      </c>
      <c r="G24" s="79"/>
    </row>
    <row r="25" spans="1:7" ht="12.75">
      <c r="A25" s="70" t="s">
        <v>45</v>
      </c>
      <c r="B25" s="40"/>
      <c r="C25" s="80"/>
      <c r="D25" s="40" t="s">
        <v>45</v>
      </c>
      <c r="F25" s="81" t="s">
        <v>45</v>
      </c>
      <c r="G25" s="82"/>
    </row>
    <row r="26" spans="1:7" ht="37.5" customHeight="1">
      <c r="A26" s="70" t="s">
        <v>46</v>
      </c>
      <c r="B26" s="83"/>
      <c r="C26" s="80"/>
      <c r="D26" s="40" t="s">
        <v>46</v>
      </c>
      <c r="F26" s="81" t="s">
        <v>46</v>
      </c>
      <c r="G26" s="82"/>
    </row>
    <row r="27" spans="1:7" ht="12.75">
      <c r="A27" s="70"/>
      <c r="B27" s="84"/>
      <c r="C27" s="80"/>
      <c r="D27" s="40"/>
      <c r="F27" s="81"/>
      <c r="G27" s="82"/>
    </row>
    <row r="28" spans="1:7" ht="12.75">
      <c r="A28" s="70" t="s">
        <v>47</v>
      </c>
      <c r="B28" s="40"/>
      <c r="C28" s="80"/>
      <c r="D28" s="81" t="s">
        <v>48</v>
      </c>
      <c r="E28" s="80"/>
      <c r="F28" s="85" t="s">
        <v>48</v>
      </c>
      <c r="G28" s="82"/>
    </row>
    <row r="29" spans="1:7" ht="69" customHeight="1">
      <c r="A29" s="70"/>
      <c r="B29" s="40"/>
      <c r="C29" s="86"/>
      <c r="D29" s="87"/>
      <c r="E29" s="86"/>
      <c r="F29" s="40"/>
      <c r="G29" s="82"/>
    </row>
    <row r="30" spans="1:7" ht="12.75">
      <c r="A30" s="88" t="s">
        <v>3</v>
      </c>
      <c r="B30" s="89"/>
      <c r="C30" s="90">
        <v>21</v>
      </c>
      <c r="D30" s="89" t="s">
        <v>49</v>
      </c>
      <c r="E30" s="91"/>
      <c r="F30" s="217" t="e">
        <f>C23-F32</f>
        <v>#REF!</v>
      </c>
      <c r="G30" s="218"/>
    </row>
    <row r="31" spans="1:7" ht="12.75">
      <c r="A31" s="88" t="s">
        <v>50</v>
      </c>
      <c r="B31" s="89"/>
      <c r="C31" s="90">
        <f>C30</f>
        <v>21</v>
      </c>
      <c r="D31" s="89" t="s">
        <v>51</v>
      </c>
      <c r="E31" s="91"/>
      <c r="F31" s="217" t="e">
        <f>ROUND(PRODUCT(F30,C31/100),0)</f>
        <v>#REF!</v>
      </c>
      <c r="G31" s="218"/>
    </row>
    <row r="32" spans="1:7" ht="12.75">
      <c r="A32" s="88" t="s">
        <v>3</v>
      </c>
      <c r="B32" s="89"/>
      <c r="C32" s="90">
        <v>0</v>
      </c>
      <c r="D32" s="89" t="s">
        <v>51</v>
      </c>
      <c r="E32" s="91"/>
      <c r="F32" s="217">
        <v>0</v>
      </c>
      <c r="G32" s="218"/>
    </row>
    <row r="33" spans="1:7" ht="12.75">
      <c r="A33" s="88" t="s">
        <v>50</v>
      </c>
      <c r="B33" s="92"/>
      <c r="C33" s="93">
        <f>C32</f>
        <v>0</v>
      </c>
      <c r="D33" s="89" t="s">
        <v>51</v>
      </c>
      <c r="E33" s="66"/>
      <c r="F33" s="217">
        <f>ROUND(PRODUCT(F32,C33/100),0)</f>
        <v>0</v>
      </c>
      <c r="G33" s="218"/>
    </row>
    <row r="34" spans="1:7" s="97" customFormat="1" ht="19.5" customHeight="1" thickBot="1">
      <c r="A34" s="94" t="s">
        <v>52</v>
      </c>
      <c r="B34" s="95"/>
      <c r="C34" s="95"/>
      <c r="D34" s="95"/>
      <c r="E34" s="96"/>
      <c r="F34" s="226" t="e">
        <f>ROUND(SUM(F30:F33),0)</f>
        <v>#REF!</v>
      </c>
      <c r="G34" s="227"/>
    </row>
    <row r="36" spans="1:8" ht="12.75">
      <c r="A36" s="2" t="s">
        <v>53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219"/>
      <c r="C37" s="219"/>
      <c r="D37" s="219"/>
      <c r="E37" s="219"/>
      <c r="F37" s="219"/>
      <c r="G37" s="219"/>
      <c r="H37" s="1" t="s">
        <v>1</v>
      </c>
    </row>
    <row r="38" spans="1:8" ht="12.75" customHeight="1">
      <c r="A38" s="98"/>
      <c r="B38" s="219"/>
      <c r="C38" s="219"/>
      <c r="D38" s="219"/>
      <c r="E38" s="219"/>
      <c r="F38" s="219"/>
      <c r="G38" s="219"/>
      <c r="H38" s="1" t="s">
        <v>1</v>
      </c>
    </row>
    <row r="39" spans="1:8" ht="12.75">
      <c r="A39" s="98"/>
      <c r="B39" s="219"/>
      <c r="C39" s="219"/>
      <c r="D39" s="219"/>
      <c r="E39" s="219"/>
      <c r="F39" s="219"/>
      <c r="G39" s="219"/>
      <c r="H39" s="1" t="s">
        <v>1</v>
      </c>
    </row>
    <row r="40" spans="1:8" ht="12.75">
      <c r="A40" s="98"/>
      <c r="B40" s="219"/>
      <c r="C40" s="219"/>
      <c r="D40" s="219"/>
      <c r="E40" s="219"/>
      <c r="F40" s="219"/>
      <c r="G40" s="219"/>
      <c r="H40" s="1" t="s">
        <v>1</v>
      </c>
    </row>
    <row r="41" spans="1:8" ht="12.75">
      <c r="A41" s="98"/>
      <c r="B41" s="219"/>
      <c r="C41" s="219"/>
      <c r="D41" s="219"/>
      <c r="E41" s="219"/>
      <c r="F41" s="219"/>
      <c r="G41" s="219"/>
      <c r="H41" s="1" t="s">
        <v>1</v>
      </c>
    </row>
    <row r="42" spans="1:8" ht="12.75">
      <c r="A42" s="98"/>
      <c r="B42" s="219"/>
      <c r="C42" s="219"/>
      <c r="D42" s="219"/>
      <c r="E42" s="219"/>
      <c r="F42" s="219"/>
      <c r="G42" s="219"/>
      <c r="H42" s="1" t="s">
        <v>1</v>
      </c>
    </row>
    <row r="43" spans="1:8" ht="12.75">
      <c r="A43" s="98"/>
      <c r="B43" s="219"/>
      <c r="C43" s="219"/>
      <c r="D43" s="219"/>
      <c r="E43" s="219"/>
      <c r="F43" s="219"/>
      <c r="G43" s="219"/>
      <c r="H43" s="1" t="s">
        <v>1</v>
      </c>
    </row>
    <row r="44" spans="1:8" ht="12.75" customHeight="1">
      <c r="A44" s="98"/>
      <c r="B44" s="219"/>
      <c r="C44" s="219"/>
      <c r="D44" s="219"/>
      <c r="E44" s="219"/>
      <c r="F44" s="219"/>
      <c r="G44" s="219"/>
      <c r="H44" s="1" t="s">
        <v>1</v>
      </c>
    </row>
    <row r="45" spans="1:8" ht="12.75" customHeight="1">
      <c r="A45" s="98"/>
      <c r="B45" s="219"/>
      <c r="C45" s="219"/>
      <c r="D45" s="219"/>
      <c r="E45" s="219"/>
      <c r="F45" s="219"/>
      <c r="G45" s="219"/>
      <c r="H45" s="1" t="s">
        <v>1</v>
      </c>
    </row>
    <row r="46" spans="2:7" ht="12.75">
      <c r="B46" s="220"/>
      <c r="C46" s="220"/>
      <c r="D46" s="220"/>
      <c r="E46" s="220"/>
      <c r="F46" s="220"/>
      <c r="G46" s="220"/>
    </row>
    <row r="47" spans="2:7" ht="12.75">
      <c r="B47" s="220"/>
      <c r="C47" s="220"/>
      <c r="D47" s="220"/>
      <c r="E47" s="220"/>
      <c r="F47" s="220"/>
      <c r="G47" s="220"/>
    </row>
    <row r="48" spans="2:7" ht="12.75">
      <c r="B48" s="220"/>
      <c r="C48" s="220"/>
      <c r="D48" s="220"/>
      <c r="E48" s="220"/>
      <c r="F48" s="220"/>
      <c r="G48" s="220"/>
    </row>
    <row r="49" spans="2:7" ht="12.75">
      <c r="B49" s="220"/>
      <c r="C49" s="220"/>
      <c r="D49" s="220"/>
      <c r="E49" s="220"/>
      <c r="F49" s="220"/>
      <c r="G49" s="220"/>
    </row>
    <row r="50" spans="2:7" ht="12.75">
      <c r="B50" s="220"/>
      <c r="C50" s="220"/>
      <c r="D50" s="220"/>
      <c r="E50" s="220"/>
      <c r="F50" s="220"/>
      <c r="G50" s="220"/>
    </row>
    <row r="51" spans="2:7" ht="12.75">
      <c r="B51" s="220"/>
      <c r="C51" s="220"/>
      <c r="D51" s="220"/>
      <c r="E51" s="220"/>
      <c r="F51" s="220"/>
      <c r="G51" s="220"/>
    </row>
  </sheetData>
  <mergeCells count="18">
    <mergeCell ref="B51:G51"/>
    <mergeCell ref="B50:G50"/>
    <mergeCell ref="A23:B23"/>
    <mergeCell ref="F33:G33"/>
    <mergeCell ref="F31:G31"/>
    <mergeCell ref="B49:G49"/>
    <mergeCell ref="B47:G47"/>
    <mergeCell ref="B48:G48"/>
    <mergeCell ref="F32:G32"/>
    <mergeCell ref="F34:G34"/>
    <mergeCell ref="F30:G30"/>
    <mergeCell ref="B37:G45"/>
    <mergeCell ref="B46:G46"/>
    <mergeCell ref="C12:E12"/>
    <mergeCell ref="C8:E8"/>
    <mergeCell ref="C9:E9"/>
    <mergeCell ref="C10:E10"/>
    <mergeCell ref="C11:E1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E77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228" t="s">
        <v>2</v>
      </c>
      <c r="B1" s="229"/>
      <c r="C1" s="99" t="s">
        <v>68</v>
      </c>
      <c r="D1" s="100"/>
      <c r="E1" s="101"/>
      <c r="F1" s="100"/>
      <c r="G1" s="102" t="s">
        <v>54</v>
      </c>
      <c r="H1" s="103" t="s">
        <v>64</v>
      </c>
      <c r="I1" s="104"/>
    </row>
    <row r="2" spans="1:9" ht="13.5" thickBot="1">
      <c r="A2" s="230" t="s">
        <v>55</v>
      </c>
      <c r="B2" s="231"/>
      <c r="C2" s="105" t="s">
        <v>77</v>
      </c>
      <c r="D2" s="106"/>
      <c r="E2" s="107"/>
      <c r="F2" s="106"/>
      <c r="G2" s="232" t="s">
        <v>76</v>
      </c>
      <c r="H2" s="233"/>
      <c r="I2" s="234"/>
    </row>
    <row r="3" ht="13.5" thickTop="1">
      <c r="F3" s="40"/>
    </row>
    <row r="4" spans="1:9" ht="19.5" customHeight="1">
      <c r="A4" s="108" t="s">
        <v>56</v>
      </c>
      <c r="B4" s="109"/>
      <c r="C4" s="109"/>
      <c r="D4" s="109"/>
      <c r="E4" s="110"/>
      <c r="F4" s="109"/>
      <c r="G4" s="109"/>
      <c r="H4" s="109"/>
      <c r="I4" s="109"/>
    </row>
    <row r="5" ht="13.5" thickBot="1"/>
    <row r="6" spans="1:9" s="40" customFormat="1" ht="13.5" thickBot="1">
      <c r="A6" s="111"/>
      <c r="B6" s="112" t="s">
        <v>57</v>
      </c>
      <c r="C6" s="112"/>
      <c r="D6" s="113"/>
      <c r="E6" s="114" t="s">
        <v>5</v>
      </c>
      <c r="F6" s="115" t="s">
        <v>6</v>
      </c>
      <c r="G6" s="115" t="s">
        <v>7</v>
      </c>
      <c r="H6" s="115" t="s">
        <v>8</v>
      </c>
      <c r="I6" s="116" t="s">
        <v>9</v>
      </c>
    </row>
    <row r="7" spans="1:9" s="40" customFormat="1" ht="12.75">
      <c r="A7" s="145" t="e">
        <f>#REF!</f>
        <v>#REF!</v>
      </c>
      <c r="B7" s="5" t="e">
        <f>#REF!</f>
        <v>#REF!</v>
      </c>
      <c r="D7" s="117"/>
      <c r="E7" s="146" t="e">
        <f>#REF!</f>
        <v>#REF!</v>
      </c>
      <c r="F7" s="147" t="e">
        <f>#REF!</f>
        <v>#REF!</v>
      </c>
      <c r="G7" s="147" t="e">
        <f>#REF!</f>
        <v>#REF!</v>
      </c>
      <c r="H7" s="147" t="e">
        <f>#REF!</f>
        <v>#REF!</v>
      </c>
      <c r="I7" s="148" t="e">
        <f>#REF!</f>
        <v>#REF!</v>
      </c>
    </row>
    <row r="8" spans="1:9" s="40" customFormat="1" ht="12.75">
      <c r="A8" s="145" t="e">
        <f>#REF!</f>
        <v>#REF!</v>
      </c>
      <c r="B8" s="5" t="e">
        <f>#REF!</f>
        <v>#REF!</v>
      </c>
      <c r="D8" s="117"/>
      <c r="E8" s="146" t="e">
        <f>#REF!</f>
        <v>#REF!</v>
      </c>
      <c r="F8" s="147" t="e">
        <f>#REF!</f>
        <v>#REF!</v>
      </c>
      <c r="G8" s="147" t="e">
        <f>#REF!</f>
        <v>#REF!</v>
      </c>
      <c r="H8" s="147" t="e">
        <f>#REF!</f>
        <v>#REF!</v>
      </c>
      <c r="I8" s="148" t="e">
        <f>#REF!</f>
        <v>#REF!</v>
      </c>
    </row>
    <row r="9" spans="1:9" s="40" customFormat="1" ht="12.75">
      <c r="A9" s="145" t="e">
        <f>#REF!</f>
        <v>#REF!</v>
      </c>
      <c r="B9" s="5" t="e">
        <f>#REF!</f>
        <v>#REF!</v>
      </c>
      <c r="D9" s="117"/>
      <c r="E9" s="146" t="e">
        <f>#REF!</f>
        <v>#REF!</v>
      </c>
      <c r="F9" s="147" t="e">
        <f>#REF!</f>
        <v>#REF!</v>
      </c>
      <c r="G9" s="147" t="e">
        <f>#REF!</f>
        <v>#REF!</v>
      </c>
      <c r="H9" s="147" t="e">
        <f>#REF!</f>
        <v>#REF!</v>
      </c>
      <c r="I9" s="148" t="e">
        <f>#REF!</f>
        <v>#REF!</v>
      </c>
    </row>
    <row r="10" spans="1:9" s="40" customFormat="1" ht="12.75">
      <c r="A10" s="145" t="e">
        <f>#REF!</f>
        <v>#REF!</v>
      </c>
      <c r="B10" s="5" t="e">
        <f>#REF!</f>
        <v>#REF!</v>
      </c>
      <c r="D10" s="117"/>
      <c r="E10" s="146" t="e">
        <f>#REF!</f>
        <v>#REF!</v>
      </c>
      <c r="F10" s="147" t="e">
        <f>#REF!</f>
        <v>#REF!</v>
      </c>
      <c r="G10" s="147" t="e">
        <f>#REF!</f>
        <v>#REF!</v>
      </c>
      <c r="H10" s="147" t="e">
        <f>#REF!</f>
        <v>#REF!</v>
      </c>
      <c r="I10" s="148" t="e">
        <f>#REF!</f>
        <v>#REF!</v>
      </c>
    </row>
    <row r="11" spans="1:9" s="40" customFormat="1" ht="12.75">
      <c r="A11" s="145" t="e">
        <f>#REF!</f>
        <v>#REF!</v>
      </c>
      <c r="B11" s="5" t="e">
        <f>#REF!</f>
        <v>#REF!</v>
      </c>
      <c r="D11" s="117"/>
      <c r="E11" s="146" t="e">
        <f>#REF!</f>
        <v>#REF!</v>
      </c>
      <c r="F11" s="147" t="e">
        <f>#REF!</f>
        <v>#REF!</v>
      </c>
      <c r="G11" s="147" t="e">
        <f>#REF!</f>
        <v>#REF!</v>
      </c>
      <c r="H11" s="147" t="e">
        <f>#REF!</f>
        <v>#REF!</v>
      </c>
      <c r="I11" s="148" t="e">
        <f>#REF!</f>
        <v>#REF!</v>
      </c>
    </row>
    <row r="12" spans="1:9" s="40" customFormat="1" ht="12.75">
      <c r="A12" s="145" t="e">
        <f>#REF!</f>
        <v>#REF!</v>
      </c>
      <c r="B12" s="5" t="e">
        <f>#REF!</f>
        <v>#REF!</v>
      </c>
      <c r="D12" s="117"/>
      <c r="E12" s="146" t="e">
        <f>#REF!</f>
        <v>#REF!</v>
      </c>
      <c r="F12" s="147" t="e">
        <f>#REF!</f>
        <v>#REF!</v>
      </c>
      <c r="G12" s="147" t="e">
        <f>#REF!</f>
        <v>#REF!</v>
      </c>
      <c r="H12" s="147" t="e">
        <f>#REF!</f>
        <v>#REF!</v>
      </c>
      <c r="I12" s="148" t="e">
        <f>#REF!</f>
        <v>#REF!</v>
      </c>
    </row>
    <row r="13" spans="1:9" s="40" customFormat="1" ht="12.75">
      <c r="A13" s="145" t="e">
        <f>#REF!</f>
        <v>#REF!</v>
      </c>
      <c r="B13" s="5" t="e">
        <f>#REF!</f>
        <v>#REF!</v>
      </c>
      <c r="D13" s="117"/>
      <c r="E13" s="146" t="e">
        <f>#REF!</f>
        <v>#REF!</v>
      </c>
      <c r="F13" s="147" t="e">
        <f>#REF!</f>
        <v>#REF!</v>
      </c>
      <c r="G13" s="147" t="e">
        <f>#REF!</f>
        <v>#REF!</v>
      </c>
      <c r="H13" s="147" t="e">
        <f>#REF!</f>
        <v>#REF!</v>
      </c>
      <c r="I13" s="148" t="e">
        <f>#REF!</f>
        <v>#REF!</v>
      </c>
    </row>
    <row r="14" spans="1:9" s="40" customFormat="1" ht="12.75">
      <c r="A14" s="145" t="e">
        <f>#REF!</f>
        <v>#REF!</v>
      </c>
      <c r="B14" s="5" t="e">
        <f>#REF!</f>
        <v>#REF!</v>
      </c>
      <c r="D14" s="117"/>
      <c r="E14" s="146" t="e">
        <f>#REF!</f>
        <v>#REF!</v>
      </c>
      <c r="F14" s="147" t="e">
        <f>#REF!</f>
        <v>#REF!</v>
      </c>
      <c r="G14" s="147" t="e">
        <f>#REF!</f>
        <v>#REF!</v>
      </c>
      <c r="H14" s="147" t="e">
        <f>#REF!</f>
        <v>#REF!</v>
      </c>
      <c r="I14" s="148" t="e">
        <f>#REF!</f>
        <v>#REF!</v>
      </c>
    </row>
    <row r="15" spans="1:9" s="40" customFormat="1" ht="12.75">
      <c r="A15" s="145" t="e">
        <f>#REF!</f>
        <v>#REF!</v>
      </c>
      <c r="B15" s="5" t="e">
        <f>#REF!</f>
        <v>#REF!</v>
      </c>
      <c r="D15" s="117"/>
      <c r="E15" s="146" t="e">
        <f>#REF!</f>
        <v>#REF!</v>
      </c>
      <c r="F15" s="147" t="e">
        <f>#REF!</f>
        <v>#REF!</v>
      </c>
      <c r="G15" s="147" t="e">
        <f>#REF!</f>
        <v>#REF!</v>
      </c>
      <c r="H15" s="147" t="e">
        <f>#REF!</f>
        <v>#REF!</v>
      </c>
      <c r="I15" s="148" t="e">
        <f>#REF!</f>
        <v>#REF!</v>
      </c>
    </row>
    <row r="16" spans="1:9" s="40" customFormat="1" ht="12.75">
      <c r="A16" s="145" t="e">
        <f>#REF!</f>
        <v>#REF!</v>
      </c>
      <c r="B16" s="5" t="e">
        <f>#REF!</f>
        <v>#REF!</v>
      </c>
      <c r="D16" s="117"/>
      <c r="E16" s="146" t="e">
        <f>#REF!</f>
        <v>#REF!</v>
      </c>
      <c r="F16" s="147" t="e">
        <f>#REF!</f>
        <v>#REF!</v>
      </c>
      <c r="G16" s="147" t="e">
        <f>#REF!</f>
        <v>#REF!</v>
      </c>
      <c r="H16" s="147" t="e">
        <f>#REF!</f>
        <v>#REF!</v>
      </c>
      <c r="I16" s="148" t="e">
        <f>#REF!</f>
        <v>#REF!</v>
      </c>
    </row>
    <row r="17" spans="1:9" s="40" customFormat="1" ht="12.75">
      <c r="A17" s="145" t="e">
        <f>#REF!</f>
        <v>#REF!</v>
      </c>
      <c r="B17" s="5" t="e">
        <f>#REF!</f>
        <v>#REF!</v>
      </c>
      <c r="D17" s="117"/>
      <c r="E17" s="146" t="e">
        <f>#REF!</f>
        <v>#REF!</v>
      </c>
      <c r="F17" s="147" t="e">
        <f>#REF!</f>
        <v>#REF!</v>
      </c>
      <c r="G17" s="147" t="e">
        <f>#REF!</f>
        <v>#REF!</v>
      </c>
      <c r="H17" s="147" t="e">
        <f>#REF!</f>
        <v>#REF!</v>
      </c>
      <c r="I17" s="148" t="e">
        <f>#REF!</f>
        <v>#REF!</v>
      </c>
    </row>
    <row r="18" spans="1:9" s="40" customFormat="1" ht="12.75">
      <c r="A18" s="145" t="e">
        <f>#REF!</f>
        <v>#REF!</v>
      </c>
      <c r="B18" s="5" t="e">
        <f>#REF!</f>
        <v>#REF!</v>
      </c>
      <c r="D18" s="117"/>
      <c r="E18" s="146" t="e">
        <f>#REF!</f>
        <v>#REF!</v>
      </c>
      <c r="F18" s="147" t="e">
        <f>#REF!</f>
        <v>#REF!</v>
      </c>
      <c r="G18" s="147" t="e">
        <f>#REF!</f>
        <v>#REF!</v>
      </c>
      <c r="H18" s="147" t="e">
        <f>#REF!</f>
        <v>#REF!</v>
      </c>
      <c r="I18" s="148" t="e">
        <f>#REF!</f>
        <v>#REF!</v>
      </c>
    </row>
    <row r="19" spans="1:9" s="40" customFormat="1" ht="13.5" thickBot="1">
      <c r="A19" s="145" t="e">
        <f>#REF!</f>
        <v>#REF!</v>
      </c>
      <c r="B19" s="5" t="e">
        <f>#REF!</f>
        <v>#REF!</v>
      </c>
      <c r="D19" s="117"/>
      <c r="E19" s="146" t="e">
        <f>#REF!</f>
        <v>#REF!</v>
      </c>
      <c r="F19" s="147" t="e">
        <f>#REF!</f>
        <v>#REF!</v>
      </c>
      <c r="G19" s="147" t="e">
        <f>#REF!</f>
        <v>#REF!</v>
      </c>
      <c r="H19" s="147" t="e">
        <f>#REF!</f>
        <v>#REF!</v>
      </c>
      <c r="I19" s="148" t="e">
        <f>#REF!</f>
        <v>#REF!</v>
      </c>
    </row>
    <row r="20" spans="1:9" s="3" customFormat="1" ht="13.5" thickBot="1">
      <c r="A20" s="118"/>
      <c r="B20" s="119" t="s">
        <v>58</v>
      </c>
      <c r="C20" s="119"/>
      <c r="D20" s="120"/>
      <c r="E20" s="121" t="e">
        <f>SUM(E7:E19)</f>
        <v>#REF!</v>
      </c>
      <c r="F20" s="122" t="e">
        <f>SUM(F7:F19)</f>
        <v>#REF!</v>
      </c>
      <c r="G20" s="122" t="e">
        <f>SUM(G7:G19)</f>
        <v>#REF!</v>
      </c>
      <c r="H20" s="122" t="e">
        <f>SUM(H7:H19)</f>
        <v>#REF!</v>
      </c>
      <c r="I20" s="123" t="e">
        <f>SUM(I7:I19)</f>
        <v>#REF!</v>
      </c>
    </row>
    <row r="21" spans="1:9" ht="12.75">
      <c r="A21" s="40"/>
      <c r="B21" s="40"/>
      <c r="C21" s="40"/>
      <c r="D21" s="40"/>
      <c r="E21" s="40"/>
      <c r="F21" s="40"/>
      <c r="G21" s="40"/>
      <c r="H21" s="40"/>
      <c r="I21" s="40"/>
    </row>
    <row r="22" spans="1:57" ht="19.5" customHeight="1">
      <c r="A22" s="109" t="s">
        <v>59</v>
      </c>
      <c r="B22" s="109"/>
      <c r="C22" s="109"/>
      <c r="D22" s="109"/>
      <c r="E22" s="109"/>
      <c r="F22" s="109"/>
      <c r="G22" s="124"/>
      <c r="H22" s="109"/>
      <c r="I22" s="109"/>
      <c r="BA22" s="46"/>
      <c r="BB22" s="46"/>
      <c r="BC22" s="46"/>
      <c r="BD22" s="46"/>
      <c r="BE22" s="46"/>
    </row>
    <row r="23" ht="13.5" thickBot="1"/>
    <row r="24" spans="1:9" ht="12.75">
      <c r="A24" s="75" t="s">
        <v>60</v>
      </c>
      <c r="B24" s="76"/>
      <c r="C24" s="76"/>
      <c r="D24" s="125"/>
      <c r="E24" s="126" t="s">
        <v>61</v>
      </c>
      <c r="F24" s="127" t="s">
        <v>4</v>
      </c>
      <c r="G24" s="128" t="s">
        <v>62</v>
      </c>
      <c r="H24" s="129"/>
      <c r="I24" s="130" t="s">
        <v>61</v>
      </c>
    </row>
    <row r="25" spans="1:53" ht="12.75">
      <c r="A25" s="69"/>
      <c r="B25" s="60"/>
      <c r="C25" s="60"/>
      <c r="D25" s="131"/>
      <c r="E25" s="132"/>
      <c r="F25" s="133"/>
      <c r="G25" s="134">
        <f>CHOOSE(BA25+1,E20+F20,E20+F20+H20,E20+F20+G20+H20,E20,F20,H20,G20,H20+G20,0)</f>
        <v>0</v>
      </c>
      <c r="H25" s="135"/>
      <c r="I25" s="136">
        <f>E25+F25*G25/100</f>
        <v>0</v>
      </c>
      <c r="BA25" s="1">
        <v>8</v>
      </c>
    </row>
    <row r="26" spans="1:9" ht="13.5" thickBot="1">
      <c r="A26" s="137"/>
      <c r="B26" s="138" t="s">
        <v>63</v>
      </c>
      <c r="C26" s="139"/>
      <c r="D26" s="140"/>
      <c r="E26" s="141"/>
      <c r="F26" s="142"/>
      <c r="G26" s="142"/>
      <c r="H26" s="235">
        <f>SUM(I25:I25)</f>
        <v>0</v>
      </c>
      <c r="I26" s="236"/>
    </row>
    <row r="28" spans="2:9" ht="12.75">
      <c r="B28" s="3"/>
      <c r="F28" s="143"/>
      <c r="G28" s="144"/>
      <c r="H28" s="144"/>
      <c r="I28" s="4"/>
    </row>
    <row r="29" spans="6:9" ht="12.75">
      <c r="F29" s="143"/>
      <c r="G29" s="144"/>
      <c r="H29" s="144"/>
      <c r="I29" s="4"/>
    </row>
    <row r="30" spans="6:9" ht="12.75">
      <c r="F30" s="143"/>
      <c r="G30" s="144"/>
      <c r="H30" s="144"/>
      <c r="I30" s="4"/>
    </row>
    <row r="31" spans="6:9" ht="12.75">
      <c r="F31" s="143"/>
      <c r="G31" s="144"/>
      <c r="H31" s="144"/>
      <c r="I31" s="4"/>
    </row>
    <row r="32" spans="6:9" ht="12.75">
      <c r="F32" s="143"/>
      <c r="G32" s="144"/>
      <c r="H32" s="144"/>
      <c r="I32" s="4"/>
    </row>
    <row r="33" spans="6:9" ht="12.75">
      <c r="F33" s="143"/>
      <c r="G33" s="144"/>
      <c r="H33" s="144"/>
      <c r="I33" s="4"/>
    </row>
    <row r="34" spans="6:9" ht="12.75">
      <c r="F34" s="143"/>
      <c r="G34" s="144"/>
      <c r="H34" s="144"/>
      <c r="I34" s="4"/>
    </row>
    <row r="35" spans="6:9" ht="12.75">
      <c r="F35" s="143"/>
      <c r="G35" s="144"/>
      <c r="H35" s="144"/>
      <c r="I35" s="4"/>
    </row>
    <row r="36" spans="6:9" ht="12.75">
      <c r="F36" s="143"/>
      <c r="G36" s="144"/>
      <c r="H36" s="144"/>
      <c r="I36" s="4"/>
    </row>
    <row r="37" spans="6:9" ht="12.75">
      <c r="F37" s="143"/>
      <c r="G37" s="144"/>
      <c r="H37" s="144"/>
      <c r="I37" s="4"/>
    </row>
    <row r="38" spans="6:9" ht="12.75">
      <c r="F38" s="143"/>
      <c r="G38" s="144"/>
      <c r="H38" s="144"/>
      <c r="I38" s="4"/>
    </row>
    <row r="39" spans="6:9" ht="12.75">
      <c r="F39" s="143"/>
      <c r="G39" s="144"/>
      <c r="H39" s="144"/>
      <c r="I39" s="4"/>
    </row>
    <row r="40" spans="6:9" ht="12.75">
      <c r="F40" s="143"/>
      <c r="G40" s="144"/>
      <c r="H40" s="144"/>
      <c r="I40" s="4"/>
    </row>
    <row r="41" spans="6:9" ht="12.75">
      <c r="F41" s="143"/>
      <c r="G41" s="144"/>
      <c r="H41" s="144"/>
      <c r="I41" s="4"/>
    </row>
    <row r="42" spans="6:9" ht="12.75">
      <c r="F42" s="143"/>
      <c r="G42" s="144"/>
      <c r="H42" s="144"/>
      <c r="I42" s="4"/>
    </row>
    <row r="43" spans="6:9" ht="12.75">
      <c r="F43" s="143"/>
      <c r="G43" s="144"/>
      <c r="H43" s="144"/>
      <c r="I43" s="4"/>
    </row>
    <row r="44" spans="6:9" ht="12.75">
      <c r="F44" s="143"/>
      <c r="G44" s="144"/>
      <c r="H44" s="144"/>
      <c r="I44" s="4"/>
    </row>
    <row r="45" spans="6:9" ht="12.75">
      <c r="F45" s="143"/>
      <c r="G45" s="144"/>
      <c r="H45" s="144"/>
      <c r="I45" s="4"/>
    </row>
    <row r="46" spans="6:9" ht="12.75">
      <c r="F46" s="143"/>
      <c r="G46" s="144"/>
      <c r="H46" s="144"/>
      <c r="I46" s="4"/>
    </row>
    <row r="47" spans="6:9" ht="12.75">
      <c r="F47" s="143"/>
      <c r="G47" s="144"/>
      <c r="H47" s="144"/>
      <c r="I47" s="4"/>
    </row>
    <row r="48" spans="6:9" ht="12.75">
      <c r="F48" s="143"/>
      <c r="G48" s="144"/>
      <c r="H48" s="144"/>
      <c r="I48" s="4"/>
    </row>
    <row r="49" spans="6:9" ht="12.75">
      <c r="F49" s="143"/>
      <c r="G49" s="144"/>
      <c r="H49" s="144"/>
      <c r="I49" s="4"/>
    </row>
    <row r="50" spans="6:9" ht="12.75">
      <c r="F50" s="143"/>
      <c r="G50" s="144"/>
      <c r="H50" s="144"/>
      <c r="I50" s="4"/>
    </row>
    <row r="51" spans="6:9" ht="12.75">
      <c r="F51" s="143"/>
      <c r="G51" s="144"/>
      <c r="H51" s="144"/>
      <c r="I51" s="4"/>
    </row>
    <row r="52" spans="6:9" ht="12.75">
      <c r="F52" s="143"/>
      <c r="G52" s="144"/>
      <c r="H52" s="144"/>
      <c r="I52" s="4"/>
    </row>
    <row r="53" spans="6:9" ht="12.75">
      <c r="F53" s="143"/>
      <c r="G53" s="144"/>
      <c r="H53" s="144"/>
      <c r="I53" s="4"/>
    </row>
    <row r="54" spans="6:9" ht="12.75">
      <c r="F54" s="143"/>
      <c r="G54" s="144"/>
      <c r="H54" s="144"/>
      <c r="I54" s="4"/>
    </row>
    <row r="55" spans="6:9" ht="12.75">
      <c r="F55" s="143"/>
      <c r="G55" s="144"/>
      <c r="H55" s="144"/>
      <c r="I55" s="4"/>
    </row>
    <row r="56" spans="6:9" ht="12.75">
      <c r="F56" s="143"/>
      <c r="G56" s="144"/>
      <c r="H56" s="144"/>
      <c r="I56" s="4"/>
    </row>
    <row r="57" spans="6:9" ht="12.75">
      <c r="F57" s="143"/>
      <c r="G57" s="144"/>
      <c r="H57" s="144"/>
      <c r="I57" s="4"/>
    </row>
    <row r="58" spans="6:9" ht="12.75">
      <c r="F58" s="143"/>
      <c r="G58" s="144"/>
      <c r="H58" s="144"/>
      <c r="I58" s="4"/>
    </row>
    <row r="59" spans="6:9" ht="12.75">
      <c r="F59" s="143"/>
      <c r="G59" s="144"/>
      <c r="H59" s="144"/>
      <c r="I59" s="4"/>
    </row>
    <row r="60" spans="6:9" ht="12.75">
      <c r="F60" s="143"/>
      <c r="G60" s="144"/>
      <c r="H60" s="144"/>
      <c r="I60" s="4"/>
    </row>
    <row r="61" spans="6:9" ht="12.75">
      <c r="F61" s="143"/>
      <c r="G61" s="144"/>
      <c r="H61" s="144"/>
      <c r="I61" s="4"/>
    </row>
    <row r="62" spans="6:9" ht="12.75">
      <c r="F62" s="143"/>
      <c r="G62" s="144"/>
      <c r="H62" s="144"/>
      <c r="I62" s="4"/>
    </row>
    <row r="63" spans="6:9" ht="12.75">
      <c r="F63" s="143"/>
      <c r="G63" s="144"/>
      <c r="H63" s="144"/>
      <c r="I63" s="4"/>
    </row>
    <row r="64" spans="6:9" ht="12.75">
      <c r="F64" s="143"/>
      <c r="G64" s="144"/>
      <c r="H64" s="144"/>
      <c r="I64" s="4"/>
    </row>
    <row r="65" spans="6:9" ht="12.75">
      <c r="F65" s="143"/>
      <c r="G65" s="144"/>
      <c r="H65" s="144"/>
      <c r="I65" s="4"/>
    </row>
    <row r="66" spans="6:9" ht="12.75">
      <c r="F66" s="143"/>
      <c r="G66" s="144"/>
      <c r="H66" s="144"/>
      <c r="I66" s="4"/>
    </row>
    <row r="67" spans="6:9" ht="12.75">
      <c r="F67" s="143"/>
      <c r="G67" s="144"/>
      <c r="H67" s="144"/>
      <c r="I67" s="4"/>
    </row>
    <row r="68" spans="6:9" ht="12.75">
      <c r="F68" s="143"/>
      <c r="G68" s="144"/>
      <c r="H68" s="144"/>
      <c r="I68" s="4"/>
    </row>
    <row r="69" spans="6:9" ht="12.75">
      <c r="F69" s="143"/>
      <c r="G69" s="144"/>
      <c r="H69" s="144"/>
      <c r="I69" s="4"/>
    </row>
    <row r="70" spans="6:9" ht="12.75">
      <c r="F70" s="143"/>
      <c r="G70" s="144"/>
      <c r="H70" s="144"/>
      <c r="I70" s="4"/>
    </row>
    <row r="71" spans="6:9" ht="12.75">
      <c r="F71" s="143"/>
      <c r="G71" s="144"/>
      <c r="H71" s="144"/>
      <c r="I71" s="4"/>
    </row>
    <row r="72" spans="6:9" ht="12.75">
      <c r="F72" s="143"/>
      <c r="G72" s="144"/>
      <c r="H72" s="144"/>
      <c r="I72" s="4"/>
    </row>
    <row r="73" spans="6:9" ht="12.75">
      <c r="F73" s="143"/>
      <c r="G73" s="144"/>
      <c r="H73" s="144"/>
      <c r="I73" s="4"/>
    </row>
    <row r="74" spans="6:9" ht="12.75">
      <c r="F74" s="143"/>
      <c r="G74" s="144"/>
      <c r="H74" s="144"/>
      <c r="I74" s="4"/>
    </row>
    <row r="75" spans="6:9" ht="12.75">
      <c r="F75" s="143"/>
      <c r="G75" s="144"/>
      <c r="H75" s="144"/>
      <c r="I75" s="4"/>
    </row>
    <row r="76" spans="6:9" ht="12.75">
      <c r="F76" s="143"/>
      <c r="G76" s="144"/>
      <c r="H76" s="144"/>
      <c r="I76" s="4"/>
    </row>
    <row r="77" spans="6:9" ht="12.75">
      <c r="F77" s="143"/>
      <c r="G77" s="144"/>
      <c r="H77" s="144"/>
      <c r="I77" s="4"/>
    </row>
  </sheetData>
  <mergeCells count="4">
    <mergeCell ref="A1:B1"/>
    <mergeCell ref="A2:B2"/>
    <mergeCell ref="G2:I2"/>
    <mergeCell ref="H26:I26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E51"/>
  <sheetViews>
    <sheetView workbookViewId="0" topLeftCell="A19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6" t="s">
        <v>10</v>
      </c>
      <c r="B1" s="7"/>
      <c r="C1" s="7"/>
      <c r="D1" s="7"/>
      <c r="E1" s="7"/>
      <c r="F1" s="7"/>
      <c r="G1" s="7"/>
    </row>
    <row r="2" spans="1:7" ht="12.75" customHeight="1">
      <c r="A2" s="8" t="s">
        <v>11</v>
      </c>
      <c r="B2" s="9"/>
      <c r="C2" s="10" t="s">
        <v>64</v>
      </c>
      <c r="D2" s="10" t="s">
        <v>79</v>
      </c>
      <c r="E2" s="11"/>
      <c r="F2" s="12" t="s">
        <v>12</v>
      </c>
      <c r="G2" s="13"/>
    </row>
    <row r="3" spans="1:7" ht="3" customHeight="1" hidden="1">
      <c r="A3" s="14"/>
      <c r="B3" s="15"/>
      <c r="C3" s="16"/>
      <c r="D3" s="16"/>
      <c r="E3" s="17"/>
      <c r="F3" s="18"/>
      <c r="G3" s="19"/>
    </row>
    <row r="4" spans="1:7" ht="12" customHeight="1">
      <c r="A4" s="20" t="s">
        <v>13</v>
      </c>
      <c r="B4" s="15"/>
      <c r="C4" s="16"/>
      <c r="D4" s="16"/>
      <c r="E4" s="17"/>
      <c r="F4" s="18" t="s">
        <v>14</v>
      </c>
      <c r="G4" s="21"/>
    </row>
    <row r="5" spans="1:7" ht="12.95" customHeight="1">
      <c r="A5" s="22" t="s">
        <v>78</v>
      </c>
      <c r="B5" s="23"/>
      <c r="C5" s="24" t="s">
        <v>79</v>
      </c>
      <c r="D5" s="25"/>
      <c r="E5" s="23"/>
      <c r="F5" s="18" t="s">
        <v>15</v>
      </c>
      <c r="G5" s="19"/>
    </row>
    <row r="6" spans="1:15" ht="12.95" customHeight="1">
      <c r="A6" s="20" t="s">
        <v>16</v>
      </c>
      <c r="B6" s="15"/>
      <c r="C6" s="16"/>
      <c r="D6" s="16"/>
      <c r="E6" s="17"/>
      <c r="F6" s="26" t="s">
        <v>17</v>
      </c>
      <c r="G6" s="27">
        <v>0</v>
      </c>
      <c r="O6" s="28"/>
    </row>
    <row r="7" spans="1:7" ht="12.95" customHeight="1">
      <c r="A7" s="29" t="s">
        <v>66</v>
      </c>
      <c r="B7" s="30"/>
      <c r="C7" s="31" t="s">
        <v>67</v>
      </c>
      <c r="D7" s="32"/>
      <c r="E7" s="32"/>
      <c r="F7" s="33" t="s">
        <v>18</v>
      </c>
      <c r="G7" s="27">
        <f>IF(G6=0,,ROUND((F30+F32)/G6,1))</f>
        <v>0</v>
      </c>
    </row>
    <row r="8" spans="1:9" ht="12.75">
      <c r="A8" s="34" t="s">
        <v>19</v>
      </c>
      <c r="B8" s="18"/>
      <c r="C8" s="222" t="s">
        <v>74</v>
      </c>
      <c r="D8" s="222"/>
      <c r="E8" s="223"/>
      <c r="F8" s="35" t="s">
        <v>20</v>
      </c>
      <c r="G8" s="36"/>
      <c r="H8" s="37"/>
      <c r="I8" s="38"/>
    </row>
    <row r="9" spans="1:8" ht="12.75">
      <c r="A9" s="34" t="s">
        <v>21</v>
      </c>
      <c r="B9" s="18"/>
      <c r="C9" s="222"/>
      <c r="D9" s="222"/>
      <c r="E9" s="223"/>
      <c r="F9" s="18"/>
      <c r="G9" s="39"/>
      <c r="H9" s="40"/>
    </row>
    <row r="10" spans="1:8" ht="12.75">
      <c r="A10" s="34" t="s">
        <v>22</v>
      </c>
      <c r="B10" s="18"/>
      <c r="C10" s="222" t="s">
        <v>73</v>
      </c>
      <c r="D10" s="222"/>
      <c r="E10" s="222"/>
      <c r="F10" s="41"/>
      <c r="G10" s="42"/>
      <c r="H10" s="43"/>
    </row>
    <row r="11" spans="1:57" ht="13.5" customHeight="1">
      <c r="A11" s="34" t="s">
        <v>23</v>
      </c>
      <c r="B11" s="18"/>
      <c r="C11" s="222"/>
      <c r="D11" s="222"/>
      <c r="E11" s="222"/>
      <c r="F11" s="44" t="s">
        <v>24</v>
      </c>
      <c r="G11" s="45"/>
      <c r="H11" s="40"/>
      <c r="BA11" s="46"/>
      <c r="BB11" s="46"/>
      <c r="BC11" s="46"/>
      <c r="BD11" s="46"/>
      <c r="BE11" s="46"/>
    </row>
    <row r="12" spans="1:8" ht="12.75" customHeight="1">
      <c r="A12" s="47" t="s">
        <v>25</v>
      </c>
      <c r="B12" s="15"/>
      <c r="C12" s="221"/>
      <c r="D12" s="221"/>
      <c r="E12" s="221"/>
      <c r="F12" s="48" t="s">
        <v>26</v>
      </c>
      <c r="G12" s="49"/>
      <c r="H12" s="40"/>
    </row>
    <row r="13" spans="1:8" ht="28.5" customHeight="1" thickBot="1">
      <c r="A13" s="50" t="s">
        <v>27</v>
      </c>
      <c r="B13" s="51"/>
      <c r="C13" s="51"/>
      <c r="D13" s="51"/>
      <c r="E13" s="52"/>
      <c r="F13" s="52"/>
      <c r="G13" s="53"/>
      <c r="H13" s="40"/>
    </row>
    <row r="14" spans="1:7" ht="17.25" customHeight="1" thickBot="1">
      <c r="A14" s="54" t="s">
        <v>28</v>
      </c>
      <c r="B14" s="55"/>
      <c r="C14" s="56"/>
      <c r="D14" s="57" t="s">
        <v>29</v>
      </c>
      <c r="E14" s="58"/>
      <c r="F14" s="58"/>
      <c r="G14" s="56"/>
    </row>
    <row r="15" spans="1:7" ht="15.95" customHeight="1">
      <c r="A15" s="59"/>
      <c r="B15" s="60" t="s">
        <v>30</v>
      </c>
      <c r="C15" s="61" t="e">
        <f ca="1">'SO 03 1 Rek'!E21</f>
        <v>#REF!</v>
      </c>
      <c r="D15" s="62">
        <f ca="1">'SO 03 1 Rek'!A29</f>
        <v>0</v>
      </c>
      <c r="E15" s="63"/>
      <c r="F15" s="64"/>
      <c r="G15" s="61">
        <f ca="1">'SO 03 1 Rek'!I29</f>
        <v>0</v>
      </c>
    </row>
    <row r="16" spans="1:7" ht="15.95" customHeight="1">
      <c r="A16" s="59" t="s">
        <v>31</v>
      </c>
      <c r="B16" s="60" t="s">
        <v>32</v>
      </c>
      <c r="C16" s="61" t="e">
        <f ca="1">'SO 03 1 Rek'!F21</f>
        <v>#REF!</v>
      </c>
      <c r="D16" s="14"/>
      <c r="E16" s="65"/>
      <c r="F16" s="66"/>
      <c r="G16" s="61"/>
    </row>
    <row r="17" spans="1:7" ht="15.95" customHeight="1">
      <c r="A17" s="59" t="s">
        <v>33</v>
      </c>
      <c r="B17" s="60" t="s">
        <v>34</v>
      </c>
      <c r="C17" s="61" t="e">
        <f ca="1">'SO 03 1 Rek'!H21</f>
        <v>#REF!</v>
      </c>
      <c r="D17" s="14"/>
      <c r="E17" s="65"/>
      <c r="F17" s="66"/>
      <c r="G17" s="61"/>
    </row>
    <row r="18" spans="1:7" ht="15.95" customHeight="1">
      <c r="A18" s="67" t="s">
        <v>35</v>
      </c>
      <c r="B18" s="68" t="s">
        <v>36</v>
      </c>
      <c r="C18" s="61" t="e">
        <f ca="1">'SO 03 1 Rek'!G21</f>
        <v>#REF!</v>
      </c>
      <c r="D18" s="14"/>
      <c r="E18" s="65"/>
      <c r="F18" s="66"/>
      <c r="G18" s="61"/>
    </row>
    <row r="19" spans="1:7" ht="15.95" customHeight="1">
      <c r="A19" s="69" t="s">
        <v>37</v>
      </c>
      <c r="B19" s="60"/>
      <c r="C19" s="61" t="e">
        <f ca="1">SUM(C15:C18)</f>
        <v>#REF!</v>
      </c>
      <c r="D19" s="14"/>
      <c r="E19" s="65"/>
      <c r="F19" s="66"/>
      <c r="G19" s="61"/>
    </row>
    <row r="20" spans="1:7" ht="15.95" customHeight="1">
      <c r="A20" s="69"/>
      <c r="B20" s="60"/>
      <c r="C20" s="61"/>
      <c r="D20" s="14"/>
      <c r="E20" s="65"/>
      <c r="F20" s="66"/>
      <c r="G20" s="61"/>
    </row>
    <row r="21" spans="1:7" ht="15.95" customHeight="1">
      <c r="A21" s="69" t="s">
        <v>9</v>
      </c>
      <c r="B21" s="60"/>
      <c r="C21" s="61" t="e">
        <f ca="1">'SO 03 1 Rek'!I21</f>
        <v>#REF!</v>
      </c>
      <c r="D21" s="14"/>
      <c r="E21" s="65"/>
      <c r="F21" s="66"/>
      <c r="G21" s="61"/>
    </row>
    <row r="22" spans="1:7" ht="15.95" customHeight="1">
      <c r="A22" s="70" t="s">
        <v>38</v>
      </c>
      <c r="B22" s="40"/>
      <c r="C22" s="61" t="e">
        <f ca="1">C19+C21</f>
        <v>#REF!</v>
      </c>
      <c r="D22" s="14" t="s">
        <v>39</v>
      </c>
      <c r="E22" s="65"/>
      <c r="F22" s="66"/>
      <c r="G22" s="61">
        <f ca="1">G23-SUM(G15:G21)</f>
        <v>0</v>
      </c>
    </row>
    <row r="23" spans="1:7" ht="15.95" customHeight="1" thickBot="1">
      <c r="A23" s="224" t="s">
        <v>40</v>
      </c>
      <c r="B23" s="225"/>
      <c r="C23" s="71" t="e">
        <f ca="1">C22+G23</f>
        <v>#REF!</v>
      </c>
      <c r="D23" s="72" t="s">
        <v>41</v>
      </c>
      <c r="E23" s="73"/>
      <c r="F23" s="74"/>
      <c r="G23" s="61">
        <f ca="1">'SO 03 1 Rek'!H27</f>
        <v>0</v>
      </c>
    </row>
    <row r="24" spans="1:7" ht="12.75">
      <c r="A24" s="75" t="s">
        <v>42</v>
      </c>
      <c r="B24" s="76"/>
      <c r="C24" s="77"/>
      <c r="D24" s="76" t="s">
        <v>43</v>
      </c>
      <c r="E24" s="76"/>
      <c r="F24" s="78" t="s">
        <v>44</v>
      </c>
      <c r="G24" s="79"/>
    </row>
    <row r="25" spans="1:7" ht="12.75">
      <c r="A25" s="70" t="s">
        <v>45</v>
      </c>
      <c r="B25" s="40"/>
      <c r="C25" s="80"/>
      <c r="D25" s="40" t="s">
        <v>45</v>
      </c>
      <c r="F25" s="81" t="s">
        <v>45</v>
      </c>
      <c r="G25" s="82"/>
    </row>
    <row r="26" spans="1:7" ht="37.5" customHeight="1">
      <c r="A26" s="70" t="s">
        <v>46</v>
      </c>
      <c r="B26" s="83"/>
      <c r="C26" s="80"/>
      <c r="D26" s="40" t="s">
        <v>46</v>
      </c>
      <c r="F26" s="81" t="s">
        <v>46</v>
      </c>
      <c r="G26" s="82"/>
    </row>
    <row r="27" spans="1:7" ht="12.75">
      <c r="A27" s="70"/>
      <c r="B27" s="84"/>
      <c r="C27" s="80"/>
      <c r="D27" s="40"/>
      <c r="F27" s="81"/>
      <c r="G27" s="82"/>
    </row>
    <row r="28" spans="1:7" ht="12.75">
      <c r="A28" s="70" t="s">
        <v>47</v>
      </c>
      <c r="B28" s="40"/>
      <c r="C28" s="80"/>
      <c r="D28" s="81" t="s">
        <v>48</v>
      </c>
      <c r="E28" s="80"/>
      <c r="F28" s="85" t="s">
        <v>48</v>
      </c>
      <c r="G28" s="82"/>
    </row>
    <row r="29" spans="1:7" ht="69" customHeight="1">
      <c r="A29" s="70"/>
      <c r="B29" s="40"/>
      <c r="C29" s="86"/>
      <c r="D29" s="87"/>
      <c r="E29" s="86"/>
      <c r="F29" s="40"/>
      <c r="G29" s="82"/>
    </row>
    <row r="30" spans="1:7" ht="12.75">
      <c r="A30" s="88" t="s">
        <v>3</v>
      </c>
      <c r="B30" s="89"/>
      <c r="C30" s="90">
        <v>21</v>
      </c>
      <c r="D30" s="89" t="s">
        <v>49</v>
      </c>
      <c r="E30" s="91"/>
      <c r="F30" s="217" t="e">
        <f>C23-F32</f>
        <v>#REF!</v>
      </c>
      <c r="G30" s="218"/>
    </row>
    <row r="31" spans="1:7" ht="12.75">
      <c r="A31" s="88" t="s">
        <v>50</v>
      </c>
      <c r="B31" s="89"/>
      <c r="C31" s="90">
        <f>C30</f>
        <v>21</v>
      </c>
      <c r="D31" s="89" t="s">
        <v>51</v>
      </c>
      <c r="E31" s="91"/>
      <c r="F31" s="217" t="e">
        <f>ROUND(PRODUCT(F30,C31/100),0)</f>
        <v>#REF!</v>
      </c>
      <c r="G31" s="218"/>
    </row>
    <row r="32" spans="1:7" ht="12.75">
      <c r="A32" s="88" t="s">
        <v>3</v>
      </c>
      <c r="B32" s="89"/>
      <c r="C32" s="90">
        <v>0</v>
      </c>
      <c r="D32" s="89" t="s">
        <v>51</v>
      </c>
      <c r="E32" s="91"/>
      <c r="F32" s="217">
        <v>0</v>
      </c>
      <c r="G32" s="218"/>
    </row>
    <row r="33" spans="1:7" ht="12.75">
      <c r="A33" s="88" t="s">
        <v>50</v>
      </c>
      <c r="B33" s="92"/>
      <c r="C33" s="93">
        <f>C32</f>
        <v>0</v>
      </c>
      <c r="D33" s="89" t="s">
        <v>51</v>
      </c>
      <c r="E33" s="66"/>
      <c r="F33" s="217">
        <f>ROUND(PRODUCT(F32,C33/100),0)</f>
        <v>0</v>
      </c>
      <c r="G33" s="218"/>
    </row>
    <row r="34" spans="1:7" s="97" customFormat="1" ht="19.5" customHeight="1" thickBot="1">
      <c r="A34" s="94" t="s">
        <v>52</v>
      </c>
      <c r="B34" s="95"/>
      <c r="C34" s="95"/>
      <c r="D34" s="95"/>
      <c r="E34" s="96"/>
      <c r="F34" s="226" t="e">
        <f>ROUND(SUM(F30:F33),0)</f>
        <v>#REF!</v>
      </c>
      <c r="G34" s="227"/>
    </row>
    <row r="36" spans="1:8" ht="12.75">
      <c r="A36" s="2" t="s">
        <v>53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219"/>
      <c r="C37" s="219"/>
      <c r="D37" s="219"/>
      <c r="E37" s="219"/>
      <c r="F37" s="219"/>
      <c r="G37" s="219"/>
      <c r="H37" s="1" t="s">
        <v>1</v>
      </c>
    </row>
    <row r="38" spans="1:8" ht="12.75" customHeight="1">
      <c r="A38" s="98"/>
      <c r="B38" s="219"/>
      <c r="C38" s="219"/>
      <c r="D38" s="219"/>
      <c r="E38" s="219"/>
      <c r="F38" s="219"/>
      <c r="G38" s="219"/>
      <c r="H38" s="1" t="s">
        <v>1</v>
      </c>
    </row>
    <row r="39" spans="1:8" ht="12.75">
      <c r="A39" s="98"/>
      <c r="B39" s="219"/>
      <c r="C39" s="219"/>
      <c r="D39" s="219"/>
      <c r="E39" s="219"/>
      <c r="F39" s="219"/>
      <c r="G39" s="219"/>
      <c r="H39" s="1" t="s">
        <v>1</v>
      </c>
    </row>
    <row r="40" spans="1:8" ht="12.75">
      <c r="A40" s="98"/>
      <c r="B40" s="219"/>
      <c r="C40" s="219"/>
      <c r="D40" s="219"/>
      <c r="E40" s="219"/>
      <c r="F40" s="219"/>
      <c r="G40" s="219"/>
      <c r="H40" s="1" t="s">
        <v>1</v>
      </c>
    </row>
    <row r="41" spans="1:8" ht="12.75">
      <c r="A41" s="98"/>
      <c r="B41" s="219"/>
      <c r="C41" s="219"/>
      <c r="D41" s="219"/>
      <c r="E41" s="219"/>
      <c r="F41" s="219"/>
      <c r="G41" s="219"/>
      <c r="H41" s="1" t="s">
        <v>1</v>
      </c>
    </row>
    <row r="42" spans="1:8" ht="12.75">
      <c r="A42" s="98"/>
      <c r="B42" s="219"/>
      <c r="C42" s="219"/>
      <c r="D42" s="219"/>
      <c r="E42" s="219"/>
      <c r="F42" s="219"/>
      <c r="G42" s="219"/>
      <c r="H42" s="1" t="s">
        <v>1</v>
      </c>
    </row>
    <row r="43" spans="1:8" ht="12.75">
      <c r="A43" s="98"/>
      <c r="B43" s="219"/>
      <c r="C43" s="219"/>
      <c r="D43" s="219"/>
      <c r="E43" s="219"/>
      <c r="F43" s="219"/>
      <c r="G43" s="219"/>
      <c r="H43" s="1" t="s">
        <v>1</v>
      </c>
    </row>
    <row r="44" spans="1:8" ht="12.75" customHeight="1">
      <c r="A44" s="98"/>
      <c r="B44" s="219"/>
      <c r="C44" s="219"/>
      <c r="D44" s="219"/>
      <c r="E44" s="219"/>
      <c r="F44" s="219"/>
      <c r="G44" s="219"/>
      <c r="H44" s="1" t="s">
        <v>1</v>
      </c>
    </row>
    <row r="45" spans="1:8" ht="12.75" customHeight="1">
      <c r="A45" s="98"/>
      <c r="B45" s="219"/>
      <c r="C45" s="219"/>
      <c r="D45" s="219"/>
      <c r="E45" s="219"/>
      <c r="F45" s="219"/>
      <c r="G45" s="219"/>
      <c r="H45" s="1" t="s">
        <v>1</v>
      </c>
    </row>
    <row r="46" spans="2:7" ht="12.75">
      <c r="B46" s="220"/>
      <c r="C46" s="220"/>
      <c r="D46" s="220"/>
      <c r="E46" s="220"/>
      <c r="F46" s="220"/>
      <c r="G46" s="220"/>
    </row>
    <row r="47" spans="2:7" ht="12.75">
      <c r="B47" s="220"/>
      <c r="C47" s="220"/>
      <c r="D47" s="220"/>
      <c r="E47" s="220"/>
      <c r="F47" s="220"/>
      <c r="G47" s="220"/>
    </row>
    <row r="48" spans="2:7" ht="12.75">
      <c r="B48" s="220"/>
      <c r="C48" s="220"/>
      <c r="D48" s="220"/>
      <c r="E48" s="220"/>
      <c r="F48" s="220"/>
      <c r="G48" s="220"/>
    </row>
    <row r="49" spans="2:7" ht="12.75">
      <c r="B49" s="220"/>
      <c r="C49" s="220"/>
      <c r="D49" s="220"/>
      <c r="E49" s="220"/>
      <c r="F49" s="220"/>
      <c r="G49" s="220"/>
    </row>
    <row r="50" spans="2:7" ht="12.75">
      <c r="B50" s="220"/>
      <c r="C50" s="220"/>
      <c r="D50" s="220"/>
      <c r="E50" s="220"/>
      <c r="F50" s="220"/>
      <c r="G50" s="220"/>
    </row>
    <row r="51" spans="2:7" ht="12.75">
      <c r="B51" s="220"/>
      <c r="C51" s="220"/>
      <c r="D51" s="220"/>
      <c r="E51" s="220"/>
      <c r="F51" s="220"/>
      <c r="G51" s="220"/>
    </row>
  </sheetData>
  <mergeCells count="18">
    <mergeCell ref="B51:G51"/>
    <mergeCell ref="B50:G50"/>
    <mergeCell ref="A23:B23"/>
    <mergeCell ref="F33:G33"/>
    <mergeCell ref="F31:G31"/>
    <mergeCell ref="B49:G49"/>
    <mergeCell ref="B47:G47"/>
    <mergeCell ref="B48:G48"/>
    <mergeCell ref="F32:G32"/>
    <mergeCell ref="F34:G34"/>
    <mergeCell ref="F30:G30"/>
    <mergeCell ref="B37:G45"/>
    <mergeCell ref="B46:G46"/>
    <mergeCell ref="C12:E12"/>
    <mergeCell ref="C8:E8"/>
    <mergeCell ref="C9:E9"/>
    <mergeCell ref="C10:E10"/>
    <mergeCell ref="C11:E1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E78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228" t="s">
        <v>2</v>
      </c>
      <c r="B1" s="229"/>
      <c r="C1" s="99" t="s">
        <v>68</v>
      </c>
      <c r="D1" s="100"/>
      <c r="E1" s="101"/>
      <c r="F1" s="100"/>
      <c r="G1" s="102" t="s">
        <v>54</v>
      </c>
      <c r="H1" s="103" t="s">
        <v>64</v>
      </c>
      <c r="I1" s="104"/>
    </row>
    <row r="2" spans="1:9" ht="13.5" thickBot="1">
      <c r="A2" s="230" t="s">
        <v>55</v>
      </c>
      <c r="B2" s="231"/>
      <c r="C2" s="105" t="s">
        <v>80</v>
      </c>
      <c r="D2" s="106"/>
      <c r="E2" s="107"/>
      <c r="F2" s="106"/>
      <c r="G2" s="232" t="s">
        <v>79</v>
      </c>
      <c r="H2" s="233"/>
      <c r="I2" s="234"/>
    </row>
    <row r="3" ht="13.5" thickTop="1">
      <c r="F3" s="40"/>
    </row>
    <row r="4" spans="1:9" ht="19.5" customHeight="1">
      <c r="A4" s="108" t="s">
        <v>56</v>
      </c>
      <c r="B4" s="109"/>
      <c r="C4" s="109"/>
      <c r="D4" s="109"/>
      <c r="E4" s="110"/>
      <c r="F4" s="109"/>
      <c r="G4" s="109"/>
      <c r="H4" s="109"/>
      <c r="I4" s="109"/>
    </row>
    <row r="5" ht="13.5" thickBot="1"/>
    <row r="6" spans="1:9" s="40" customFormat="1" ht="13.5" thickBot="1">
      <c r="A6" s="111"/>
      <c r="B6" s="112" t="s">
        <v>57</v>
      </c>
      <c r="C6" s="112"/>
      <c r="D6" s="113"/>
      <c r="E6" s="114" t="s">
        <v>5</v>
      </c>
      <c r="F6" s="115" t="s">
        <v>6</v>
      </c>
      <c r="G6" s="115" t="s">
        <v>7</v>
      </c>
      <c r="H6" s="115" t="s">
        <v>8</v>
      </c>
      <c r="I6" s="116" t="s">
        <v>9</v>
      </c>
    </row>
    <row r="7" spans="1:9" s="40" customFormat="1" ht="12.75">
      <c r="A7" s="145" t="e">
        <f>#REF!</f>
        <v>#REF!</v>
      </c>
      <c r="B7" s="5" t="e">
        <f>#REF!</f>
        <v>#REF!</v>
      </c>
      <c r="D7" s="117"/>
      <c r="E7" s="146" t="e">
        <f>#REF!</f>
        <v>#REF!</v>
      </c>
      <c r="F7" s="147" t="e">
        <f>#REF!</f>
        <v>#REF!</v>
      </c>
      <c r="G7" s="147" t="e">
        <f>#REF!</f>
        <v>#REF!</v>
      </c>
      <c r="H7" s="147" t="e">
        <f>#REF!</f>
        <v>#REF!</v>
      </c>
      <c r="I7" s="148" t="e">
        <f>#REF!</f>
        <v>#REF!</v>
      </c>
    </row>
    <row r="8" spans="1:9" s="40" customFormat="1" ht="12.75">
      <c r="A8" s="145" t="e">
        <f>#REF!</f>
        <v>#REF!</v>
      </c>
      <c r="B8" s="5" t="e">
        <f>#REF!</f>
        <v>#REF!</v>
      </c>
      <c r="D8" s="117"/>
      <c r="E8" s="146" t="e">
        <f>#REF!</f>
        <v>#REF!</v>
      </c>
      <c r="F8" s="147" t="e">
        <f>#REF!</f>
        <v>#REF!</v>
      </c>
      <c r="G8" s="147" t="e">
        <f>#REF!</f>
        <v>#REF!</v>
      </c>
      <c r="H8" s="147" t="e">
        <f>#REF!</f>
        <v>#REF!</v>
      </c>
      <c r="I8" s="148" t="e">
        <f>#REF!</f>
        <v>#REF!</v>
      </c>
    </row>
    <row r="9" spans="1:9" s="40" customFormat="1" ht="12.75">
      <c r="A9" s="145" t="e">
        <f>#REF!</f>
        <v>#REF!</v>
      </c>
      <c r="B9" s="5" t="e">
        <f>#REF!</f>
        <v>#REF!</v>
      </c>
      <c r="D9" s="117"/>
      <c r="E9" s="146" t="e">
        <f>#REF!</f>
        <v>#REF!</v>
      </c>
      <c r="F9" s="147" t="e">
        <f>#REF!</f>
        <v>#REF!</v>
      </c>
      <c r="G9" s="147" t="e">
        <f>#REF!</f>
        <v>#REF!</v>
      </c>
      <c r="H9" s="147" t="e">
        <f>#REF!</f>
        <v>#REF!</v>
      </c>
      <c r="I9" s="148" t="e">
        <f>#REF!</f>
        <v>#REF!</v>
      </c>
    </row>
    <row r="10" spans="1:9" s="40" customFormat="1" ht="12.75">
      <c r="A10" s="145" t="e">
        <f>#REF!</f>
        <v>#REF!</v>
      </c>
      <c r="B10" s="5" t="e">
        <f>#REF!</f>
        <v>#REF!</v>
      </c>
      <c r="D10" s="117"/>
      <c r="E10" s="146" t="e">
        <f>#REF!</f>
        <v>#REF!</v>
      </c>
      <c r="F10" s="147" t="e">
        <f>#REF!</f>
        <v>#REF!</v>
      </c>
      <c r="G10" s="147" t="e">
        <f>#REF!</f>
        <v>#REF!</v>
      </c>
      <c r="H10" s="147" t="e">
        <f>#REF!</f>
        <v>#REF!</v>
      </c>
      <c r="I10" s="148" t="e">
        <f>#REF!</f>
        <v>#REF!</v>
      </c>
    </row>
    <row r="11" spans="1:9" s="40" customFormat="1" ht="12.75">
      <c r="A11" s="145" t="e">
        <f>#REF!</f>
        <v>#REF!</v>
      </c>
      <c r="B11" s="5" t="e">
        <f>#REF!</f>
        <v>#REF!</v>
      </c>
      <c r="D11" s="117"/>
      <c r="E11" s="146" t="e">
        <f>#REF!</f>
        <v>#REF!</v>
      </c>
      <c r="F11" s="147" t="e">
        <f>#REF!</f>
        <v>#REF!</v>
      </c>
      <c r="G11" s="147" t="e">
        <f>#REF!</f>
        <v>#REF!</v>
      </c>
      <c r="H11" s="147" t="e">
        <f>#REF!</f>
        <v>#REF!</v>
      </c>
      <c r="I11" s="148" t="e">
        <f>#REF!</f>
        <v>#REF!</v>
      </c>
    </row>
    <row r="12" spans="1:9" s="40" customFormat="1" ht="12.75">
      <c r="A12" s="145" t="e">
        <f>#REF!</f>
        <v>#REF!</v>
      </c>
      <c r="B12" s="5" t="e">
        <f>#REF!</f>
        <v>#REF!</v>
      </c>
      <c r="D12" s="117"/>
      <c r="E12" s="146" t="e">
        <f>#REF!</f>
        <v>#REF!</v>
      </c>
      <c r="F12" s="147" t="e">
        <f>#REF!</f>
        <v>#REF!</v>
      </c>
      <c r="G12" s="147" t="e">
        <f>#REF!</f>
        <v>#REF!</v>
      </c>
      <c r="H12" s="147" t="e">
        <f>#REF!</f>
        <v>#REF!</v>
      </c>
      <c r="I12" s="148" t="e">
        <f>#REF!</f>
        <v>#REF!</v>
      </c>
    </row>
    <row r="13" spans="1:9" s="40" customFormat="1" ht="12.75">
      <c r="A13" s="145" t="e">
        <f>#REF!</f>
        <v>#REF!</v>
      </c>
      <c r="B13" s="5" t="e">
        <f>#REF!</f>
        <v>#REF!</v>
      </c>
      <c r="D13" s="117"/>
      <c r="E13" s="146" t="e">
        <f>#REF!</f>
        <v>#REF!</v>
      </c>
      <c r="F13" s="147" t="e">
        <f>#REF!</f>
        <v>#REF!</v>
      </c>
      <c r="G13" s="147" t="e">
        <f>#REF!</f>
        <v>#REF!</v>
      </c>
      <c r="H13" s="147" t="e">
        <f>#REF!</f>
        <v>#REF!</v>
      </c>
      <c r="I13" s="148" t="e">
        <f>#REF!</f>
        <v>#REF!</v>
      </c>
    </row>
    <row r="14" spans="1:9" s="40" customFormat="1" ht="12.75">
      <c r="A14" s="145" t="e">
        <f>#REF!</f>
        <v>#REF!</v>
      </c>
      <c r="B14" s="5" t="e">
        <f>#REF!</f>
        <v>#REF!</v>
      </c>
      <c r="D14" s="117"/>
      <c r="E14" s="146" t="e">
        <f>#REF!</f>
        <v>#REF!</v>
      </c>
      <c r="F14" s="147" t="e">
        <f>#REF!</f>
        <v>#REF!</v>
      </c>
      <c r="G14" s="147" t="e">
        <f>#REF!</f>
        <v>#REF!</v>
      </c>
      <c r="H14" s="147" t="e">
        <f>#REF!</f>
        <v>#REF!</v>
      </c>
      <c r="I14" s="148" t="e">
        <f>#REF!</f>
        <v>#REF!</v>
      </c>
    </row>
    <row r="15" spans="1:9" s="40" customFormat="1" ht="12.75">
      <c r="A15" s="145" t="e">
        <f>#REF!</f>
        <v>#REF!</v>
      </c>
      <c r="B15" s="5" t="e">
        <f>#REF!</f>
        <v>#REF!</v>
      </c>
      <c r="D15" s="117"/>
      <c r="E15" s="146" t="e">
        <f>#REF!</f>
        <v>#REF!</v>
      </c>
      <c r="F15" s="147" t="e">
        <f>#REF!</f>
        <v>#REF!</v>
      </c>
      <c r="G15" s="147" t="e">
        <f>#REF!</f>
        <v>#REF!</v>
      </c>
      <c r="H15" s="147" t="e">
        <f>#REF!</f>
        <v>#REF!</v>
      </c>
      <c r="I15" s="148" t="e">
        <f>#REF!</f>
        <v>#REF!</v>
      </c>
    </row>
    <row r="16" spans="1:9" s="40" customFormat="1" ht="12.75">
      <c r="A16" s="145" t="e">
        <f>#REF!</f>
        <v>#REF!</v>
      </c>
      <c r="B16" s="5" t="e">
        <f>#REF!</f>
        <v>#REF!</v>
      </c>
      <c r="D16" s="117"/>
      <c r="E16" s="146" t="e">
        <f>#REF!</f>
        <v>#REF!</v>
      </c>
      <c r="F16" s="147" t="e">
        <f>#REF!</f>
        <v>#REF!</v>
      </c>
      <c r="G16" s="147" t="e">
        <f>#REF!</f>
        <v>#REF!</v>
      </c>
      <c r="H16" s="147" t="e">
        <f>#REF!</f>
        <v>#REF!</v>
      </c>
      <c r="I16" s="148" t="e">
        <f>#REF!</f>
        <v>#REF!</v>
      </c>
    </row>
    <row r="17" spans="1:9" s="40" customFormat="1" ht="12.75">
      <c r="A17" s="145" t="e">
        <f>#REF!</f>
        <v>#REF!</v>
      </c>
      <c r="B17" s="5" t="e">
        <f>#REF!</f>
        <v>#REF!</v>
      </c>
      <c r="D17" s="117"/>
      <c r="E17" s="146" t="e">
        <f>#REF!</f>
        <v>#REF!</v>
      </c>
      <c r="F17" s="147" t="e">
        <f>#REF!</f>
        <v>#REF!</v>
      </c>
      <c r="G17" s="147" t="e">
        <f>#REF!</f>
        <v>#REF!</v>
      </c>
      <c r="H17" s="147" t="e">
        <f>#REF!</f>
        <v>#REF!</v>
      </c>
      <c r="I17" s="148" t="e">
        <f>#REF!</f>
        <v>#REF!</v>
      </c>
    </row>
    <row r="18" spans="1:9" s="40" customFormat="1" ht="12.75">
      <c r="A18" s="145" t="e">
        <f>#REF!</f>
        <v>#REF!</v>
      </c>
      <c r="B18" s="5" t="e">
        <f>#REF!</f>
        <v>#REF!</v>
      </c>
      <c r="D18" s="117"/>
      <c r="E18" s="146" t="e">
        <f>#REF!</f>
        <v>#REF!</v>
      </c>
      <c r="F18" s="147" t="e">
        <f>#REF!</f>
        <v>#REF!</v>
      </c>
      <c r="G18" s="147" t="e">
        <f>#REF!</f>
        <v>#REF!</v>
      </c>
      <c r="H18" s="147" t="e">
        <f>#REF!</f>
        <v>#REF!</v>
      </c>
      <c r="I18" s="148" t="e">
        <f>#REF!</f>
        <v>#REF!</v>
      </c>
    </row>
    <row r="19" spans="1:9" s="40" customFormat="1" ht="12.75">
      <c r="A19" s="145" t="e">
        <f>#REF!</f>
        <v>#REF!</v>
      </c>
      <c r="B19" s="5" t="e">
        <f>#REF!</f>
        <v>#REF!</v>
      </c>
      <c r="D19" s="117"/>
      <c r="E19" s="146" t="e">
        <f>#REF!</f>
        <v>#REF!</v>
      </c>
      <c r="F19" s="147" t="e">
        <f>#REF!</f>
        <v>#REF!</v>
      </c>
      <c r="G19" s="147" t="e">
        <f>#REF!</f>
        <v>#REF!</v>
      </c>
      <c r="H19" s="147" t="e">
        <f>#REF!</f>
        <v>#REF!</v>
      </c>
      <c r="I19" s="148" t="e">
        <f>#REF!</f>
        <v>#REF!</v>
      </c>
    </row>
    <row r="20" spans="1:9" s="40" customFormat="1" ht="13.5" thickBot="1">
      <c r="A20" s="145" t="e">
        <f>#REF!</f>
        <v>#REF!</v>
      </c>
      <c r="B20" s="5" t="e">
        <f>#REF!</f>
        <v>#REF!</v>
      </c>
      <c r="D20" s="117"/>
      <c r="E20" s="146" t="e">
        <f>#REF!</f>
        <v>#REF!</v>
      </c>
      <c r="F20" s="147" t="e">
        <f>#REF!</f>
        <v>#REF!</v>
      </c>
      <c r="G20" s="147" t="e">
        <f>#REF!</f>
        <v>#REF!</v>
      </c>
      <c r="H20" s="147" t="e">
        <f>#REF!</f>
        <v>#REF!</v>
      </c>
      <c r="I20" s="148" t="e">
        <f>#REF!</f>
        <v>#REF!</v>
      </c>
    </row>
    <row r="21" spans="1:9" s="3" customFormat="1" ht="13.5" thickBot="1">
      <c r="A21" s="118"/>
      <c r="B21" s="119" t="s">
        <v>58</v>
      </c>
      <c r="C21" s="119"/>
      <c r="D21" s="120"/>
      <c r="E21" s="121" t="e">
        <f>SUM(E7:E20)</f>
        <v>#REF!</v>
      </c>
      <c r="F21" s="122" t="e">
        <f>SUM(F7:F20)</f>
        <v>#REF!</v>
      </c>
      <c r="G21" s="122" t="e">
        <f>SUM(G7:G20)</f>
        <v>#REF!</v>
      </c>
      <c r="H21" s="122" t="e">
        <f>SUM(H7:H20)</f>
        <v>#REF!</v>
      </c>
      <c r="I21" s="123" t="e">
        <f>SUM(I7:I20)</f>
        <v>#REF!</v>
      </c>
    </row>
    <row r="22" spans="1:9" ht="12.75">
      <c r="A22" s="40"/>
      <c r="B22" s="40"/>
      <c r="C22" s="40"/>
      <c r="D22" s="40"/>
      <c r="E22" s="40"/>
      <c r="F22" s="40"/>
      <c r="G22" s="40"/>
      <c r="H22" s="40"/>
      <c r="I22" s="40"/>
    </row>
    <row r="23" spans="1:57" ht="19.5" customHeight="1">
      <c r="A23" s="109" t="s">
        <v>59</v>
      </c>
      <c r="B23" s="109"/>
      <c r="C23" s="109"/>
      <c r="D23" s="109"/>
      <c r="E23" s="109"/>
      <c r="F23" s="109"/>
      <c r="G23" s="124"/>
      <c r="H23" s="109"/>
      <c r="I23" s="109"/>
      <c r="BA23" s="46"/>
      <c r="BB23" s="46"/>
      <c r="BC23" s="46"/>
      <c r="BD23" s="46"/>
      <c r="BE23" s="46"/>
    </row>
    <row r="24" ht="13.5" thickBot="1"/>
    <row r="25" spans="1:9" ht="12.75">
      <c r="A25" s="75" t="s">
        <v>60</v>
      </c>
      <c r="B25" s="76"/>
      <c r="C25" s="76"/>
      <c r="D25" s="125"/>
      <c r="E25" s="126" t="s">
        <v>61</v>
      </c>
      <c r="F25" s="127" t="s">
        <v>4</v>
      </c>
      <c r="G25" s="128" t="s">
        <v>62</v>
      </c>
      <c r="H25" s="129"/>
      <c r="I25" s="130" t="s">
        <v>61</v>
      </c>
    </row>
    <row r="26" spans="1:53" ht="12.75">
      <c r="A26" s="69"/>
      <c r="B26" s="60"/>
      <c r="C26" s="60"/>
      <c r="D26" s="131"/>
      <c r="E26" s="132"/>
      <c r="F26" s="133"/>
      <c r="G26" s="134">
        <f>CHOOSE(BA26+1,E21+F21,E21+F21+H21,E21+F21+G21+H21,E21,F21,H21,G21,H21+G21,0)</f>
        <v>0</v>
      </c>
      <c r="H26" s="135"/>
      <c r="I26" s="136">
        <f>E26+F26*G26/100</f>
        <v>0</v>
      </c>
      <c r="BA26" s="1">
        <v>8</v>
      </c>
    </row>
    <row r="27" spans="1:9" ht="13.5" thickBot="1">
      <c r="A27" s="137"/>
      <c r="B27" s="138" t="s">
        <v>63</v>
      </c>
      <c r="C27" s="139"/>
      <c r="D27" s="140"/>
      <c r="E27" s="141"/>
      <c r="F27" s="142"/>
      <c r="G27" s="142"/>
      <c r="H27" s="235">
        <f>SUM(I26:I26)</f>
        <v>0</v>
      </c>
      <c r="I27" s="236"/>
    </row>
    <row r="29" spans="2:9" ht="12.75">
      <c r="B29" s="3"/>
      <c r="F29" s="143"/>
      <c r="G29" s="144"/>
      <c r="H29" s="144"/>
      <c r="I29" s="4"/>
    </row>
    <row r="30" spans="6:9" ht="12.75">
      <c r="F30" s="143"/>
      <c r="G30" s="144"/>
      <c r="H30" s="144"/>
      <c r="I30" s="4"/>
    </row>
    <row r="31" spans="6:9" ht="12.75">
      <c r="F31" s="143"/>
      <c r="G31" s="144"/>
      <c r="H31" s="144"/>
      <c r="I31" s="4"/>
    </row>
    <row r="32" spans="6:9" ht="12.75">
      <c r="F32" s="143"/>
      <c r="G32" s="144"/>
      <c r="H32" s="144"/>
      <c r="I32" s="4"/>
    </row>
    <row r="33" spans="6:9" ht="12.75">
      <c r="F33" s="143"/>
      <c r="G33" s="144"/>
      <c r="H33" s="144"/>
      <c r="I33" s="4"/>
    </row>
    <row r="34" spans="6:9" ht="12.75">
      <c r="F34" s="143"/>
      <c r="G34" s="144"/>
      <c r="H34" s="144"/>
      <c r="I34" s="4"/>
    </row>
    <row r="35" spans="6:9" ht="12.75">
      <c r="F35" s="143"/>
      <c r="G35" s="144"/>
      <c r="H35" s="144"/>
      <c r="I35" s="4"/>
    </row>
    <row r="36" spans="6:9" ht="12.75">
      <c r="F36" s="143"/>
      <c r="G36" s="144"/>
      <c r="H36" s="144"/>
      <c r="I36" s="4"/>
    </row>
    <row r="37" spans="6:9" ht="12.75">
      <c r="F37" s="143"/>
      <c r="G37" s="144"/>
      <c r="H37" s="144"/>
      <c r="I37" s="4"/>
    </row>
    <row r="38" spans="6:9" ht="12.75">
      <c r="F38" s="143"/>
      <c r="G38" s="144"/>
      <c r="H38" s="144"/>
      <c r="I38" s="4"/>
    </row>
    <row r="39" spans="6:9" ht="12.75">
      <c r="F39" s="143"/>
      <c r="G39" s="144"/>
      <c r="H39" s="144"/>
      <c r="I39" s="4"/>
    </row>
    <row r="40" spans="6:9" ht="12.75">
      <c r="F40" s="143"/>
      <c r="G40" s="144"/>
      <c r="H40" s="144"/>
      <c r="I40" s="4"/>
    </row>
    <row r="41" spans="6:9" ht="12.75">
      <c r="F41" s="143"/>
      <c r="G41" s="144"/>
      <c r="H41" s="144"/>
      <c r="I41" s="4"/>
    </row>
    <row r="42" spans="6:9" ht="12.75">
      <c r="F42" s="143"/>
      <c r="G42" s="144"/>
      <c r="H42" s="144"/>
      <c r="I42" s="4"/>
    </row>
    <row r="43" spans="6:9" ht="12.75">
      <c r="F43" s="143"/>
      <c r="G43" s="144"/>
      <c r="H43" s="144"/>
      <c r="I43" s="4"/>
    </row>
    <row r="44" spans="6:9" ht="12.75">
      <c r="F44" s="143"/>
      <c r="G44" s="144"/>
      <c r="H44" s="144"/>
      <c r="I44" s="4"/>
    </row>
    <row r="45" spans="6:9" ht="12.75">
      <c r="F45" s="143"/>
      <c r="G45" s="144"/>
      <c r="H45" s="144"/>
      <c r="I45" s="4"/>
    </row>
    <row r="46" spans="6:9" ht="12.75">
      <c r="F46" s="143"/>
      <c r="G46" s="144"/>
      <c r="H46" s="144"/>
      <c r="I46" s="4"/>
    </row>
    <row r="47" spans="6:9" ht="12.75">
      <c r="F47" s="143"/>
      <c r="G47" s="144"/>
      <c r="H47" s="144"/>
      <c r="I47" s="4"/>
    </row>
    <row r="48" spans="6:9" ht="12.75">
      <c r="F48" s="143"/>
      <c r="G48" s="144"/>
      <c r="H48" s="144"/>
      <c r="I48" s="4"/>
    </row>
    <row r="49" spans="6:9" ht="12.75">
      <c r="F49" s="143"/>
      <c r="G49" s="144"/>
      <c r="H49" s="144"/>
      <c r="I49" s="4"/>
    </row>
    <row r="50" spans="6:9" ht="12.75">
      <c r="F50" s="143"/>
      <c r="G50" s="144"/>
      <c r="H50" s="144"/>
      <c r="I50" s="4"/>
    </row>
    <row r="51" spans="6:9" ht="12.75">
      <c r="F51" s="143"/>
      <c r="G51" s="144"/>
      <c r="H51" s="144"/>
      <c r="I51" s="4"/>
    </row>
    <row r="52" spans="6:9" ht="12.75">
      <c r="F52" s="143"/>
      <c r="G52" s="144"/>
      <c r="H52" s="144"/>
      <c r="I52" s="4"/>
    </row>
    <row r="53" spans="6:9" ht="12.75">
      <c r="F53" s="143"/>
      <c r="G53" s="144"/>
      <c r="H53" s="144"/>
      <c r="I53" s="4"/>
    </row>
    <row r="54" spans="6:9" ht="12.75">
      <c r="F54" s="143"/>
      <c r="G54" s="144"/>
      <c r="H54" s="144"/>
      <c r="I54" s="4"/>
    </row>
    <row r="55" spans="6:9" ht="12.75">
      <c r="F55" s="143"/>
      <c r="G55" s="144"/>
      <c r="H55" s="144"/>
      <c r="I55" s="4"/>
    </row>
    <row r="56" spans="6:9" ht="12.75">
      <c r="F56" s="143"/>
      <c r="G56" s="144"/>
      <c r="H56" s="144"/>
      <c r="I56" s="4"/>
    </row>
    <row r="57" spans="6:9" ht="12.75">
      <c r="F57" s="143"/>
      <c r="G57" s="144"/>
      <c r="H57" s="144"/>
      <c r="I57" s="4"/>
    </row>
    <row r="58" spans="6:9" ht="12.75">
      <c r="F58" s="143"/>
      <c r="G58" s="144"/>
      <c r="H58" s="144"/>
      <c r="I58" s="4"/>
    </row>
    <row r="59" spans="6:9" ht="12.75">
      <c r="F59" s="143"/>
      <c r="G59" s="144"/>
      <c r="H59" s="144"/>
      <c r="I59" s="4"/>
    </row>
    <row r="60" spans="6:9" ht="12.75">
      <c r="F60" s="143"/>
      <c r="G60" s="144"/>
      <c r="H60" s="144"/>
      <c r="I60" s="4"/>
    </row>
    <row r="61" spans="6:9" ht="12.75">
      <c r="F61" s="143"/>
      <c r="G61" s="144"/>
      <c r="H61" s="144"/>
      <c r="I61" s="4"/>
    </row>
    <row r="62" spans="6:9" ht="12.75">
      <c r="F62" s="143"/>
      <c r="G62" s="144"/>
      <c r="H62" s="144"/>
      <c r="I62" s="4"/>
    </row>
    <row r="63" spans="6:9" ht="12.75">
      <c r="F63" s="143"/>
      <c r="G63" s="144"/>
      <c r="H63" s="144"/>
      <c r="I63" s="4"/>
    </row>
    <row r="64" spans="6:9" ht="12.75">
      <c r="F64" s="143"/>
      <c r="G64" s="144"/>
      <c r="H64" s="144"/>
      <c r="I64" s="4"/>
    </row>
    <row r="65" spans="6:9" ht="12.75">
      <c r="F65" s="143"/>
      <c r="G65" s="144"/>
      <c r="H65" s="144"/>
      <c r="I65" s="4"/>
    </row>
    <row r="66" spans="6:9" ht="12.75">
      <c r="F66" s="143"/>
      <c r="G66" s="144"/>
      <c r="H66" s="144"/>
      <c r="I66" s="4"/>
    </row>
    <row r="67" spans="6:9" ht="12.75">
      <c r="F67" s="143"/>
      <c r="G67" s="144"/>
      <c r="H67" s="144"/>
      <c r="I67" s="4"/>
    </row>
    <row r="68" spans="6:9" ht="12.75">
      <c r="F68" s="143"/>
      <c r="G68" s="144"/>
      <c r="H68" s="144"/>
      <c r="I68" s="4"/>
    </row>
    <row r="69" spans="6:9" ht="12.75">
      <c r="F69" s="143"/>
      <c r="G69" s="144"/>
      <c r="H69" s="144"/>
      <c r="I69" s="4"/>
    </row>
    <row r="70" spans="6:9" ht="12.75">
      <c r="F70" s="143"/>
      <c r="G70" s="144"/>
      <c r="H70" s="144"/>
      <c r="I70" s="4"/>
    </row>
    <row r="71" spans="6:9" ht="12.75">
      <c r="F71" s="143"/>
      <c r="G71" s="144"/>
      <c r="H71" s="144"/>
      <c r="I71" s="4"/>
    </row>
    <row r="72" spans="6:9" ht="12.75">
      <c r="F72" s="143"/>
      <c r="G72" s="144"/>
      <c r="H72" s="144"/>
      <c r="I72" s="4"/>
    </row>
    <row r="73" spans="6:9" ht="12.75">
      <c r="F73" s="143"/>
      <c r="G73" s="144"/>
      <c r="H73" s="144"/>
      <c r="I73" s="4"/>
    </row>
    <row r="74" spans="6:9" ht="12.75">
      <c r="F74" s="143"/>
      <c r="G74" s="144"/>
      <c r="H74" s="144"/>
      <c r="I74" s="4"/>
    </row>
    <row r="75" spans="6:9" ht="12.75">
      <c r="F75" s="143"/>
      <c r="G75" s="144"/>
      <c r="H75" s="144"/>
      <c r="I75" s="4"/>
    </row>
    <row r="76" spans="6:9" ht="12.75">
      <c r="F76" s="143"/>
      <c r="G76" s="144"/>
      <c r="H76" s="144"/>
      <c r="I76" s="4"/>
    </row>
    <row r="77" spans="6:9" ht="12.75">
      <c r="F77" s="143"/>
      <c r="G77" s="144"/>
      <c r="H77" s="144"/>
      <c r="I77" s="4"/>
    </row>
    <row r="78" spans="6:9" ht="12.75">
      <c r="F78" s="143"/>
      <c r="G78" s="144"/>
      <c r="H78" s="144"/>
      <c r="I78" s="4"/>
    </row>
  </sheetData>
  <mergeCells count="4">
    <mergeCell ref="A1:B1"/>
    <mergeCell ref="A2:B2"/>
    <mergeCell ref="G2:I2"/>
    <mergeCell ref="H27:I2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E51"/>
  <sheetViews>
    <sheetView workbookViewId="0" topLeftCell="A22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6" t="s">
        <v>10</v>
      </c>
      <c r="B1" s="7"/>
      <c r="C1" s="7"/>
      <c r="D1" s="7"/>
      <c r="E1" s="7"/>
      <c r="F1" s="7"/>
      <c r="G1" s="7"/>
    </row>
    <row r="2" spans="1:7" ht="12.75" customHeight="1">
      <c r="A2" s="8" t="s">
        <v>11</v>
      </c>
      <c r="B2" s="9"/>
      <c r="C2" s="10" t="s">
        <v>64</v>
      </c>
      <c r="D2" s="10" t="s">
        <v>82</v>
      </c>
      <c r="E2" s="11"/>
      <c r="F2" s="12" t="s">
        <v>12</v>
      </c>
      <c r="G2" s="13"/>
    </row>
    <row r="3" spans="1:7" ht="3" customHeight="1" hidden="1">
      <c r="A3" s="14"/>
      <c r="B3" s="15"/>
      <c r="C3" s="16"/>
      <c r="D3" s="16"/>
      <c r="E3" s="17"/>
      <c r="F3" s="18"/>
      <c r="G3" s="19"/>
    </row>
    <row r="4" spans="1:7" ht="12" customHeight="1">
      <c r="A4" s="20" t="s">
        <v>13</v>
      </c>
      <c r="B4" s="15"/>
      <c r="C4" s="16"/>
      <c r="D4" s="16"/>
      <c r="E4" s="17"/>
      <c r="F4" s="18" t="s">
        <v>14</v>
      </c>
      <c r="G4" s="21"/>
    </row>
    <row r="5" spans="1:7" ht="12.95" customHeight="1">
      <c r="A5" s="22" t="s">
        <v>81</v>
      </c>
      <c r="B5" s="23"/>
      <c r="C5" s="24" t="s">
        <v>82</v>
      </c>
      <c r="D5" s="25"/>
      <c r="E5" s="23"/>
      <c r="F5" s="18" t="s">
        <v>15</v>
      </c>
      <c r="G5" s="19"/>
    </row>
    <row r="6" spans="1:15" ht="12.95" customHeight="1">
      <c r="A6" s="20" t="s">
        <v>16</v>
      </c>
      <c r="B6" s="15"/>
      <c r="C6" s="16"/>
      <c r="D6" s="16"/>
      <c r="E6" s="17"/>
      <c r="F6" s="26" t="s">
        <v>17</v>
      </c>
      <c r="G6" s="27">
        <v>0</v>
      </c>
      <c r="O6" s="28"/>
    </row>
    <row r="7" spans="1:7" ht="12.95" customHeight="1">
      <c r="A7" s="29" t="s">
        <v>66</v>
      </c>
      <c r="B7" s="30"/>
      <c r="C7" s="31" t="s">
        <v>67</v>
      </c>
      <c r="D7" s="32"/>
      <c r="E7" s="32"/>
      <c r="F7" s="33" t="s">
        <v>18</v>
      </c>
      <c r="G7" s="27">
        <f>IF(G6=0,,ROUND((F30+F32)/G6,1))</f>
        <v>0</v>
      </c>
    </row>
    <row r="8" spans="1:9" ht="12.75">
      <c r="A8" s="34" t="s">
        <v>19</v>
      </c>
      <c r="B8" s="18"/>
      <c r="C8" s="222" t="s">
        <v>74</v>
      </c>
      <c r="D8" s="222"/>
      <c r="E8" s="223"/>
      <c r="F8" s="35" t="s">
        <v>20</v>
      </c>
      <c r="G8" s="36"/>
      <c r="H8" s="37"/>
      <c r="I8" s="38"/>
    </row>
    <row r="9" spans="1:8" ht="12.75">
      <c r="A9" s="34" t="s">
        <v>21</v>
      </c>
      <c r="B9" s="18"/>
      <c r="C9" s="222"/>
      <c r="D9" s="222"/>
      <c r="E9" s="223"/>
      <c r="F9" s="18"/>
      <c r="G9" s="39"/>
      <c r="H9" s="40"/>
    </row>
    <row r="10" spans="1:8" ht="12.75">
      <c r="A10" s="34" t="s">
        <v>22</v>
      </c>
      <c r="B10" s="18"/>
      <c r="C10" s="222" t="s">
        <v>73</v>
      </c>
      <c r="D10" s="222"/>
      <c r="E10" s="222"/>
      <c r="F10" s="41"/>
      <c r="G10" s="42"/>
      <c r="H10" s="43"/>
    </row>
    <row r="11" spans="1:57" ht="13.5" customHeight="1">
      <c r="A11" s="34" t="s">
        <v>23</v>
      </c>
      <c r="B11" s="18"/>
      <c r="C11" s="222"/>
      <c r="D11" s="222"/>
      <c r="E11" s="222"/>
      <c r="F11" s="44" t="s">
        <v>24</v>
      </c>
      <c r="G11" s="45"/>
      <c r="H11" s="40"/>
      <c r="BA11" s="46"/>
      <c r="BB11" s="46"/>
      <c r="BC11" s="46"/>
      <c r="BD11" s="46"/>
      <c r="BE11" s="46"/>
    </row>
    <row r="12" spans="1:8" ht="12.75" customHeight="1">
      <c r="A12" s="47" t="s">
        <v>25</v>
      </c>
      <c r="B12" s="15"/>
      <c r="C12" s="221"/>
      <c r="D12" s="221"/>
      <c r="E12" s="221"/>
      <c r="F12" s="48" t="s">
        <v>26</v>
      </c>
      <c r="G12" s="49"/>
      <c r="H12" s="40"/>
    </row>
    <row r="13" spans="1:8" ht="28.5" customHeight="1" thickBot="1">
      <c r="A13" s="50" t="s">
        <v>27</v>
      </c>
      <c r="B13" s="51"/>
      <c r="C13" s="51"/>
      <c r="D13" s="51"/>
      <c r="E13" s="52"/>
      <c r="F13" s="52"/>
      <c r="G13" s="53"/>
      <c r="H13" s="40"/>
    </row>
    <row r="14" spans="1:7" ht="17.25" customHeight="1" thickBot="1">
      <c r="A14" s="54" t="s">
        <v>28</v>
      </c>
      <c r="B14" s="55"/>
      <c r="C14" s="56"/>
      <c r="D14" s="57" t="s">
        <v>29</v>
      </c>
      <c r="E14" s="58"/>
      <c r="F14" s="58"/>
      <c r="G14" s="56"/>
    </row>
    <row r="15" spans="1:7" ht="15.95" customHeight="1">
      <c r="A15" s="59"/>
      <c r="B15" s="60" t="s">
        <v>30</v>
      </c>
      <c r="C15" s="61" t="e">
        <f ca="1">'SO 04 1 Rek'!E21</f>
        <v>#REF!</v>
      </c>
      <c r="D15" s="62">
        <f ca="1">'SO 04 1 Rek'!A29</f>
        <v>0</v>
      </c>
      <c r="E15" s="63"/>
      <c r="F15" s="64"/>
      <c r="G15" s="61">
        <f ca="1">'SO 04 1 Rek'!I29</f>
        <v>0</v>
      </c>
    </row>
    <row r="16" spans="1:7" ht="15.95" customHeight="1">
      <c r="A16" s="59" t="s">
        <v>31</v>
      </c>
      <c r="B16" s="60" t="s">
        <v>32</v>
      </c>
      <c r="C16" s="61" t="e">
        <f ca="1">'SO 04 1 Rek'!F21</f>
        <v>#REF!</v>
      </c>
      <c r="D16" s="14"/>
      <c r="E16" s="65"/>
      <c r="F16" s="66"/>
      <c r="G16" s="61"/>
    </row>
    <row r="17" spans="1:7" ht="15.95" customHeight="1">
      <c r="A17" s="59" t="s">
        <v>33</v>
      </c>
      <c r="B17" s="60" t="s">
        <v>34</v>
      </c>
      <c r="C17" s="61" t="e">
        <f ca="1">'SO 04 1 Rek'!H21</f>
        <v>#REF!</v>
      </c>
      <c r="D17" s="14"/>
      <c r="E17" s="65"/>
      <c r="F17" s="66"/>
      <c r="G17" s="61"/>
    </row>
    <row r="18" spans="1:7" ht="15.95" customHeight="1">
      <c r="A18" s="67" t="s">
        <v>35</v>
      </c>
      <c r="B18" s="68" t="s">
        <v>36</v>
      </c>
      <c r="C18" s="61" t="e">
        <f ca="1">'SO 04 1 Rek'!G21</f>
        <v>#REF!</v>
      </c>
      <c r="D18" s="14"/>
      <c r="E18" s="65"/>
      <c r="F18" s="66"/>
      <c r="G18" s="61"/>
    </row>
    <row r="19" spans="1:7" ht="15.95" customHeight="1">
      <c r="A19" s="69" t="s">
        <v>37</v>
      </c>
      <c r="B19" s="60"/>
      <c r="C19" s="61" t="e">
        <f ca="1">SUM(C15:C18)</f>
        <v>#REF!</v>
      </c>
      <c r="D19" s="14"/>
      <c r="E19" s="65"/>
      <c r="F19" s="66"/>
      <c r="G19" s="61"/>
    </row>
    <row r="20" spans="1:7" ht="15.95" customHeight="1">
      <c r="A20" s="69"/>
      <c r="B20" s="60"/>
      <c r="C20" s="61"/>
      <c r="D20" s="14"/>
      <c r="E20" s="65"/>
      <c r="F20" s="66"/>
      <c r="G20" s="61"/>
    </row>
    <row r="21" spans="1:7" ht="15.95" customHeight="1">
      <c r="A21" s="69" t="s">
        <v>9</v>
      </c>
      <c r="B21" s="60"/>
      <c r="C21" s="61" t="e">
        <f ca="1">'SO 04 1 Rek'!I21</f>
        <v>#REF!</v>
      </c>
      <c r="D21" s="14"/>
      <c r="E21" s="65"/>
      <c r="F21" s="66"/>
      <c r="G21" s="61"/>
    </row>
    <row r="22" spans="1:7" ht="15.95" customHeight="1">
      <c r="A22" s="70" t="s">
        <v>38</v>
      </c>
      <c r="B22" s="40"/>
      <c r="C22" s="61" t="e">
        <f ca="1">C19+C21</f>
        <v>#REF!</v>
      </c>
      <c r="D22" s="14" t="s">
        <v>39</v>
      </c>
      <c r="E22" s="65"/>
      <c r="F22" s="66"/>
      <c r="G22" s="61">
        <f ca="1">G23-SUM(G15:G21)</f>
        <v>0</v>
      </c>
    </row>
    <row r="23" spans="1:7" ht="15.95" customHeight="1" thickBot="1">
      <c r="A23" s="224" t="s">
        <v>40</v>
      </c>
      <c r="B23" s="225"/>
      <c r="C23" s="71" t="e">
        <f ca="1">C22+G23</f>
        <v>#REF!</v>
      </c>
      <c r="D23" s="72" t="s">
        <v>41</v>
      </c>
      <c r="E23" s="73"/>
      <c r="F23" s="74"/>
      <c r="G23" s="61">
        <f ca="1">'SO 04 1 Rek'!H27</f>
        <v>0</v>
      </c>
    </row>
    <row r="24" spans="1:7" ht="12.75">
      <c r="A24" s="75" t="s">
        <v>42</v>
      </c>
      <c r="B24" s="76"/>
      <c r="C24" s="77"/>
      <c r="D24" s="76" t="s">
        <v>43</v>
      </c>
      <c r="E24" s="76"/>
      <c r="F24" s="78" t="s">
        <v>44</v>
      </c>
      <c r="G24" s="79"/>
    </row>
    <row r="25" spans="1:7" ht="12.75">
      <c r="A25" s="70" t="s">
        <v>45</v>
      </c>
      <c r="B25" s="40"/>
      <c r="C25" s="80"/>
      <c r="D25" s="40" t="s">
        <v>45</v>
      </c>
      <c r="F25" s="81" t="s">
        <v>45</v>
      </c>
      <c r="G25" s="82"/>
    </row>
    <row r="26" spans="1:7" ht="37.5" customHeight="1">
      <c r="A26" s="70" t="s">
        <v>46</v>
      </c>
      <c r="B26" s="83"/>
      <c r="C26" s="80"/>
      <c r="D26" s="40" t="s">
        <v>46</v>
      </c>
      <c r="F26" s="81" t="s">
        <v>46</v>
      </c>
      <c r="G26" s="82"/>
    </row>
    <row r="27" spans="1:7" ht="12.75">
      <c r="A27" s="70"/>
      <c r="B27" s="84"/>
      <c r="C27" s="80"/>
      <c r="D27" s="40"/>
      <c r="F27" s="81"/>
      <c r="G27" s="82"/>
    </row>
    <row r="28" spans="1:7" ht="12.75">
      <c r="A28" s="70" t="s">
        <v>47</v>
      </c>
      <c r="B28" s="40"/>
      <c r="C28" s="80"/>
      <c r="D28" s="81" t="s">
        <v>48</v>
      </c>
      <c r="E28" s="80"/>
      <c r="F28" s="85" t="s">
        <v>48</v>
      </c>
      <c r="G28" s="82"/>
    </row>
    <row r="29" spans="1:7" ht="69" customHeight="1">
      <c r="A29" s="70"/>
      <c r="B29" s="40"/>
      <c r="C29" s="86"/>
      <c r="D29" s="87"/>
      <c r="E29" s="86"/>
      <c r="F29" s="40"/>
      <c r="G29" s="82"/>
    </row>
    <row r="30" spans="1:7" ht="12.75">
      <c r="A30" s="88" t="s">
        <v>3</v>
      </c>
      <c r="B30" s="89"/>
      <c r="C30" s="90">
        <v>21</v>
      </c>
      <c r="D30" s="89" t="s">
        <v>49</v>
      </c>
      <c r="E30" s="91"/>
      <c r="F30" s="217" t="e">
        <f>C23-F32</f>
        <v>#REF!</v>
      </c>
      <c r="G30" s="218"/>
    </row>
    <row r="31" spans="1:7" ht="12.75">
      <c r="A31" s="88" t="s">
        <v>50</v>
      </c>
      <c r="B31" s="89"/>
      <c r="C31" s="90">
        <f>C30</f>
        <v>21</v>
      </c>
      <c r="D31" s="89" t="s">
        <v>51</v>
      </c>
      <c r="E31" s="91"/>
      <c r="F31" s="217" t="e">
        <f>ROUND(PRODUCT(F30,C31/100),0)</f>
        <v>#REF!</v>
      </c>
      <c r="G31" s="218"/>
    </row>
    <row r="32" spans="1:7" ht="12.75">
      <c r="A32" s="88" t="s">
        <v>3</v>
      </c>
      <c r="B32" s="89"/>
      <c r="C32" s="90">
        <v>0</v>
      </c>
      <c r="D32" s="89" t="s">
        <v>51</v>
      </c>
      <c r="E32" s="91"/>
      <c r="F32" s="217">
        <v>0</v>
      </c>
      <c r="G32" s="218"/>
    </row>
    <row r="33" spans="1:7" ht="12.75">
      <c r="A33" s="88" t="s">
        <v>50</v>
      </c>
      <c r="B33" s="92"/>
      <c r="C33" s="93">
        <f>C32</f>
        <v>0</v>
      </c>
      <c r="D33" s="89" t="s">
        <v>51</v>
      </c>
      <c r="E33" s="66"/>
      <c r="F33" s="217">
        <f>ROUND(PRODUCT(F32,C33/100),0)</f>
        <v>0</v>
      </c>
      <c r="G33" s="218"/>
    </row>
    <row r="34" spans="1:7" s="97" customFormat="1" ht="19.5" customHeight="1" thickBot="1">
      <c r="A34" s="94" t="s">
        <v>52</v>
      </c>
      <c r="B34" s="95"/>
      <c r="C34" s="95"/>
      <c r="D34" s="95"/>
      <c r="E34" s="96"/>
      <c r="F34" s="226" t="e">
        <f>ROUND(SUM(F30:F33),0)</f>
        <v>#REF!</v>
      </c>
      <c r="G34" s="227"/>
    </row>
    <row r="36" spans="1:8" ht="12.75">
      <c r="A36" s="2" t="s">
        <v>53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219"/>
      <c r="C37" s="219"/>
      <c r="D37" s="219"/>
      <c r="E37" s="219"/>
      <c r="F37" s="219"/>
      <c r="G37" s="219"/>
      <c r="H37" s="1" t="s">
        <v>1</v>
      </c>
    </row>
    <row r="38" spans="1:8" ht="12.75" customHeight="1">
      <c r="A38" s="98"/>
      <c r="B38" s="219"/>
      <c r="C38" s="219"/>
      <c r="D38" s="219"/>
      <c r="E38" s="219"/>
      <c r="F38" s="219"/>
      <c r="G38" s="219"/>
      <c r="H38" s="1" t="s">
        <v>1</v>
      </c>
    </row>
    <row r="39" spans="1:8" ht="12.75">
      <c r="A39" s="98"/>
      <c r="B39" s="219"/>
      <c r="C39" s="219"/>
      <c r="D39" s="219"/>
      <c r="E39" s="219"/>
      <c r="F39" s="219"/>
      <c r="G39" s="219"/>
      <c r="H39" s="1" t="s">
        <v>1</v>
      </c>
    </row>
    <row r="40" spans="1:8" ht="12.75">
      <c r="A40" s="98"/>
      <c r="B40" s="219"/>
      <c r="C40" s="219"/>
      <c r="D40" s="219"/>
      <c r="E40" s="219"/>
      <c r="F40" s="219"/>
      <c r="G40" s="219"/>
      <c r="H40" s="1" t="s">
        <v>1</v>
      </c>
    </row>
    <row r="41" spans="1:8" ht="12.75">
      <c r="A41" s="98"/>
      <c r="B41" s="219"/>
      <c r="C41" s="219"/>
      <c r="D41" s="219"/>
      <c r="E41" s="219"/>
      <c r="F41" s="219"/>
      <c r="G41" s="219"/>
      <c r="H41" s="1" t="s">
        <v>1</v>
      </c>
    </row>
    <row r="42" spans="1:8" ht="12.75">
      <c r="A42" s="98"/>
      <c r="B42" s="219"/>
      <c r="C42" s="219"/>
      <c r="D42" s="219"/>
      <c r="E42" s="219"/>
      <c r="F42" s="219"/>
      <c r="G42" s="219"/>
      <c r="H42" s="1" t="s">
        <v>1</v>
      </c>
    </row>
    <row r="43" spans="1:8" ht="12.75">
      <c r="A43" s="98"/>
      <c r="B43" s="219"/>
      <c r="C43" s="219"/>
      <c r="D43" s="219"/>
      <c r="E43" s="219"/>
      <c r="F43" s="219"/>
      <c r="G43" s="219"/>
      <c r="H43" s="1" t="s">
        <v>1</v>
      </c>
    </row>
    <row r="44" spans="1:8" ht="12.75" customHeight="1">
      <c r="A44" s="98"/>
      <c r="B44" s="219"/>
      <c r="C44" s="219"/>
      <c r="D44" s="219"/>
      <c r="E44" s="219"/>
      <c r="F44" s="219"/>
      <c r="G44" s="219"/>
      <c r="H44" s="1" t="s">
        <v>1</v>
      </c>
    </row>
    <row r="45" spans="1:8" ht="12.75" customHeight="1">
      <c r="A45" s="98"/>
      <c r="B45" s="219"/>
      <c r="C45" s="219"/>
      <c r="D45" s="219"/>
      <c r="E45" s="219"/>
      <c r="F45" s="219"/>
      <c r="G45" s="219"/>
      <c r="H45" s="1" t="s">
        <v>1</v>
      </c>
    </row>
    <row r="46" spans="2:7" ht="12.75">
      <c r="B46" s="220"/>
      <c r="C46" s="220"/>
      <c r="D46" s="220"/>
      <c r="E46" s="220"/>
      <c r="F46" s="220"/>
      <c r="G46" s="220"/>
    </row>
    <row r="47" spans="2:7" ht="12.75">
      <c r="B47" s="220"/>
      <c r="C47" s="220"/>
      <c r="D47" s="220"/>
      <c r="E47" s="220"/>
      <c r="F47" s="220"/>
      <c r="G47" s="220"/>
    </row>
    <row r="48" spans="2:7" ht="12.75">
      <c r="B48" s="220"/>
      <c r="C48" s="220"/>
      <c r="D48" s="220"/>
      <c r="E48" s="220"/>
      <c r="F48" s="220"/>
      <c r="G48" s="220"/>
    </row>
    <row r="49" spans="2:7" ht="12.75">
      <c r="B49" s="220"/>
      <c r="C49" s="220"/>
      <c r="D49" s="220"/>
      <c r="E49" s="220"/>
      <c r="F49" s="220"/>
      <c r="G49" s="220"/>
    </row>
    <row r="50" spans="2:7" ht="12.75">
      <c r="B50" s="220"/>
      <c r="C50" s="220"/>
      <c r="D50" s="220"/>
      <c r="E50" s="220"/>
      <c r="F50" s="220"/>
      <c r="G50" s="220"/>
    </row>
    <row r="51" spans="2:7" ht="12.75">
      <c r="B51" s="220"/>
      <c r="C51" s="220"/>
      <c r="D51" s="220"/>
      <c r="E51" s="220"/>
      <c r="F51" s="220"/>
      <c r="G51" s="220"/>
    </row>
  </sheetData>
  <mergeCells count="18">
    <mergeCell ref="B51:G51"/>
    <mergeCell ref="B50:G50"/>
    <mergeCell ref="A23:B23"/>
    <mergeCell ref="F33:G33"/>
    <mergeCell ref="F31:G31"/>
    <mergeCell ref="B49:G49"/>
    <mergeCell ref="B47:G47"/>
    <mergeCell ref="B48:G48"/>
    <mergeCell ref="F32:G32"/>
    <mergeCell ref="F34:G34"/>
    <mergeCell ref="F30:G30"/>
    <mergeCell ref="B37:G45"/>
    <mergeCell ref="B46:G46"/>
    <mergeCell ref="C12:E12"/>
    <mergeCell ref="C8:E8"/>
    <mergeCell ref="C9:E9"/>
    <mergeCell ref="C10:E10"/>
    <mergeCell ref="C11:E1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E78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228" t="s">
        <v>2</v>
      </c>
      <c r="B1" s="229"/>
      <c r="C1" s="99" t="s">
        <v>68</v>
      </c>
      <c r="D1" s="100"/>
      <c r="E1" s="101"/>
      <c r="F1" s="100"/>
      <c r="G1" s="102" t="s">
        <v>54</v>
      </c>
      <c r="H1" s="103" t="s">
        <v>64</v>
      </c>
      <c r="I1" s="104"/>
    </row>
    <row r="2" spans="1:9" ht="13.5" thickBot="1">
      <c r="A2" s="230" t="s">
        <v>55</v>
      </c>
      <c r="B2" s="231"/>
      <c r="C2" s="105" t="s">
        <v>83</v>
      </c>
      <c r="D2" s="106"/>
      <c r="E2" s="107"/>
      <c r="F2" s="106"/>
      <c r="G2" s="232" t="s">
        <v>82</v>
      </c>
      <c r="H2" s="233"/>
      <c r="I2" s="234"/>
    </row>
    <row r="3" ht="13.5" thickTop="1">
      <c r="F3" s="40"/>
    </row>
    <row r="4" spans="1:9" ht="19.5" customHeight="1">
      <c r="A4" s="108" t="s">
        <v>56</v>
      </c>
      <c r="B4" s="109"/>
      <c r="C4" s="109"/>
      <c r="D4" s="109"/>
      <c r="E4" s="110"/>
      <c r="F4" s="109"/>
      <c r="G4" s="109"/>
      <c r="H4" s="109"/>
      <c r="I4" s="109"/>
    </row>
    <row r="5" ht="13.5" thickBot="1"/>
    <row r="6" spans="1:9" s="40" customFormat="1" ht="13.5" thickBot="1">
      <c r="A6" s="111"/>
      <c r="B6" s="112" t="s">
        <v>57</v>
      </c>
      <c r="C6" s="112"/>
      <c r="D6" s="113"/>
      <c r="E6" s="114" t="s">
        <v>5</v>
      </c>
      <c r="F6" s="115" t="s">
        <v>6</v>
      </c>
      <c r="G6" s="115" t="s">
        <v>7</v>
      </c>
      <c r="H6" s="115" t="s">
        <v>8</v>
      </c>
      <c r="I6" s="116" t="s">
        <v>9</v>
      </c>
    </row>
    <row r="7" spans="1:9" s="40" customFormat="1" ht="12.75">
      <c r="A7" s="145" t="e">
        <f>#REF!</f>
        <v>#REF!</v>
      </c>
      <c r="B7" s="5" t="e">
        <f>#REF!</f>
        <v>#REF!</v>
      </c>
      <c r="D7" s="117"/>
      <c r="E7" s="146" t="e">
        <f>#REF!</f>
        <v>#REF!</v>
      </c>
      <c r="F7" s="147" t="e">
        <f>#REF!</f>
        <v>#REF!</v>
      </c>
      <c r="G7" s="147" t="e">
        <f>#REF!</f>
        <v>#REF!</v>
      </c>
      <c r="H7" s="147" t="e">
        <f>#REF!</f>
        <v>#REF!</v>
      </c>
      <c r="I7" s="148" t="e">
        <f>#REF!</f>
        <v>#REF!</v>
      </c>
    </row>
    <row r="8" spans="1:9" s="40" customFormat="1" ht="12.75">
      <c r="A8" s="145" t="e">
        <f>#REF!</f>
        <v>#REF!</v>
      </c>
      <c r="B8" s="5" t="e">
        <f>#REF!</f>
        <v>#REF!</v>
      </c>
      <c r="D8" s="117"/>
      <c r="E8" s="146" t="e">
        <f>#REF!</f>
        <v>#REF!</v>
      </c>
      <c r="F8" s="147" t="e">
        <f>#REF!</f>
        <v>#REF!</v>
      </c>
      <c r="G8" s="147" t="e">
        <f>#REF!</f>
        <v>#REF!</v>
      </c>
      <c r="H8" s="147" t="e">
        <f>#REF!</f>
        <v>#REF!</v>
      </c>
      <c r="I8" s="148" t="e">
        <f>#REF!</f>
        <v>#REF!</v>
      </c>
    </row>
    <row r="9" spans="1:9" s="40" customFormat="1" ht="12.75">
      <c r="A9" s="145" t="e">
        <f>#REF!</f>
        <v>#REF!</v>
      </c>
      <c r="B9" s="5" t="e">
        <f>#REF!</f>
        <v>#REF!</v>
      </c>
      <c r="D9" s="117"/>
      <c r="E9" s="146" t="e">
        <f>#REF!</f>
        <v>#REF!</v>
      </c>
      <c r="F9" s="147" t="e">
        <f>#REF!</f>
        <v>#REF!</v>
      </c>
      <c r="G9" s="147" t="e">
        <f>#REF!</f>
        <v>#REF!</v>
      </c>
      <c r="H9" s="147" t="e">
        <f>#REF!</f>
        <v>#REF!</v>
      </c>
      <c r="I9" s="148" t="e">
        <f>#REF!</f>
        <v>#REF!</v>
      </c>
    </row>
    <row r="10" spans="1:9" s="40" customFormat="1" ht="12.75">
      <c r="A10" s="145" t="e">
        <f>#REF!</f>
        <v>#REF!</v>
      </c>
      <c r="B10" s="5" t="e">
        <f>#REF!</f>
        <v>#REF!</v>
      </c>
      <c r="D10" s="117"/>
      <c r="E10" s="146" t="e">
        <f>#REF!</f>
        <v>#REF!</v>
      </c>
      <c r="F10" s="147" t="e">
        <f>#REF!</f>
        <v>#REF!</v>
      </c>
      <c r="G10" s="147" t="e">
        <f>#REF!</f>
        <v>#REF!</v>
      </c>
      <c r="H10" s="147" t="e">
        <f>#REF!</f>
        <v>#REF!</v>
      </c>
      <c r="I10" s="148" t="e">
        <f>#REF!</f>
        <v>#REF!</v>
      </c>
    </row>
    <row r="11" spans="1:9" s="40" customFormat="1" ht="12.75">
      <c r="A11" s="145" t="e">
        <f>#REF!</f>
        <v>#REF!</v>
      </c>
      <c r="B11" s="5" t="e">
        <f>#REF!</f>
        <v>#REF!</v>
      </c>
      <c r="D11" s="117"/>
      <c r="E11" s="146" t="e">
        <f>#REF!</f>
        <v>#REF!</v>
      </c>
      <c r="F11" s="147" t="e">
        <f>#REF!</f>
        <v>#REF!</v>
      </c>
      <c r="G11" s="147" t="e">
        <f>#REF!</f>
        <v>#REF!</v>
      </c>
      <c r="H11" s="147" t="e">
        <f>#REF!</f>
        <v>#REF!</v>
      </c>
      <c r="I11" s="148" t="e">
        <f>#REF!</f>
        <v>#REF!</v>
      </c>
    </row>
    <row r="12" spans="1:9" s="40" customFormat="1" ht="12.75">
      <c r="A12" s="145" t="e">
        <f>#REF!</f>
        <v>#REF!</v>
      </c>
      <c r="B12" s="5" t="e">
        <f>#REF!</f>
        <v>#REF!</v>
      </c>
      <c r="D12" s="117"/>
      <c r="E12" s="146" t="e">
        <f>#REF!</f>
        <v>#REF!</v>
      </c>
      <c r="F12" s="147" t="e">
        <f>#REF!</f>
        <v>#REF!</v>
      </c>
      <c r="G12" s="147" t="e">
        <f>#REF!</f>
        <v>#REF!</v>
      </c>
      <c r="H12" s="147" t="e">
        <f>#REF!</f>
        <v>#REF!</v>
      </c>
      <c r="I12" s="148" t="e">
        <f>#REF!</f>
        <v>#REF!</v>
      </c>
    </row>
    <row r="13" spans="1:9" s="40" customFormat="1" ht="12.75">
      <c r="A13" s="145" t="e">
        <f>#REF!</f>
        <v>#REF!</v>
      </c>
      <c r="B13" s="5" t="e">
        <f>#REF!</f>
        <v>#REF!</v>
      </c>
      <c r="D13" s="117"/>
      <c r="E13" s="146" t="e">
        <f>#REF!</f>
        <v>#REF!</v>
      </c>
      <c r="F13" s="147" t="e">
        <f>#REF!</f>
        <v>#REF!</v>
      </c>
      <c r="G13" s="147" t="e">
        <f>#REF!</f>
        <v>#REF!</v>
      </c>
      <c r="H13" s="147" t="e">
        <f>#REF!</f>
        <v>#REF!</v>
      </c>
      <c r="I13" s="148" t="e">
        <f>#REF!</f>
        <v>#REF!</v>
      </c>
    </row>
    <row r="14" spans="1:9" s="40" customFormat="1" ht="12.75">
      <c r="A14" s="145" t="e">
        <f>#REF!</f>
        <v>#REF!</v>
      </c>
      <c r="B14" s="5" t="e">
        <f>#REF!</f>
        <v>#REF!</v>
      </c>
      <c r="D14" s="117"/>
      <c r="E14" s="146" t="e">
        <f>#REF!</f>
        <v>#REF!</v>
      </c>
      <c r="F14" s="147" t="e">
        <f>#REF!</f>
        <v>#REF!</v>
      </c>
      <c r="G14" s="147" t="e">
        <f>#REF!</f>
        <v>#REF!</v>
      </c>
      <c r="H14" s="147" t="e">
        <f>#REF!</f>
        <v>#REF!</v>
      </c>
      <c r="I14" s="148" t="e">
        <f>#REF!</f>
        <v>#REF!</v>
      </c>
    </row>
    <row r="15" spans="1:9" s="40" customFormat="1" ht="12.75">
      <c r="A15" s="145" t="e">
        <f>#REF!</f>
        <v>#REF!</v>
      </c>
      <c r="B15" s="5" t="e">
        <f>#REF!</f>
        <v>#REF!</v>
      </c>
      <c r="D15" s="117"/>
      <c r="E15" s="146" t="e">
        <f>#REF!</f>
        <v>#REF!</v>
      </c>
      <c r="F15" s="147" t="e">
        <f>#REF!</f>
        <v>#REF!</v>
      </c>
      <c r="G15" s="147" t="e">
        <f>#REF!</f>
        <v>#REF!</v>
      </c>
      <c r="H15" s="147" t="e">
        <f>#REF!</f>
        <v>#REF!</v>
      </c>
      <c r="I15" s="148" t="e">
        <f>#REF!</f>
        <v>#REF!</v>
      </c>
    </row>
    <row r="16" spans="1:9" s="40" customFormat="1" ht="12.75">
      <c r="A16" s="145" t="e">
        <f>#REF!</f>
        <v>#REF!</v>
      </c>
      <c r="B16" s="5" t="e">
        <f>#REF!</f>
        <v>#REF!</v>
      </c>
      <c r="D16" s="117"/>
      <c r="E16" s="146" t="e">
        <f>#REF!</f>
        <v>#REF!</v>
      </c>
      <c r="F16" s="147" t="e">
        <f>#REF!</f>
        <v>#REF!</v>
      </c>
      <c r="G16" s="147" t="e">
        <f>#REF!</f>
        <v>#REF!</v>
      </c>
      <c r="H16" s="147" t="e">
        <f>#REF!</f>
        <v>#REF!</v>
      </c>
      <c r="I16" s="148" t="e">
        <f>#REF!</f>
        <v>#REF!</v>
      </c>
    </row>
    <row r="17" spans="1:9" s="40" customFormat="1" ht="12.75">
      <c r="A17" s="145" t="e">
        <f>#REF!</f>
        <v>#REF!</v>
      </c>
      <c r="B17" s="5" t="e">
        <f>#REF!</f>
        <v>#REF!</v>
      </c>
      <c r="D17" s="117"/>
      <c r="E17" s="146" t="e">
        <f>#REF!</f>
        <v>#REF!</v>
      </c>
      <c r="F17" s="147" t="e">
        <f>#REF!</f>
        <v>#REF!</v>
      </c>
      <c r="G17" s="147" t="e">
        <f>#REF!</f>
        <v>#REF!</v>
      </c>
      <c r="H17" s="147" t="e">
        <f>#REF!</f>
        <v>#REF!</v>
      </c>
      <c r="I17" s="148" t="e">
        <f>#REF!</f>
        <v>#REF!</v>
      </c>
    </row>
    <row r="18" spans="1:9" s="40" customFormat="1" ht="12.75">
      <c r="A18" s="145" t="e">
        <f>#REF!</f>
        <v>#REF!</v>
      </c>
      <c r="B18" s="5" t="e">
        <f>#REF!</f>
        <v>#REF!</v>
      </c>
      <c r="D18" s="117"/>
      <c r="E18" s="146" t="e">
        <f>#REF!</f>
        <v>#REF!</v>
      </c>
      <c r="F18" s="147" t="e">
        <f>#REF!</f>
        <v>#REF!</v>
      </c>
      <c r="G18" s="147" t="e">
        <f>#REF!</f>
        <v>#REF!</v>
      </c>
      <c r="H18" s="147" t="e">
        <f>#REF!</f>
        <v>#REF!</v>
      </c>
      <c r="I18" s="148" t="e">
        <f>#REF!</f>
        <v>#REF!</v>
      </c>
    </row>
    <row r="19" spans="1:9" s="40" customFormat="1" ht="12.75">
      <c r="A19" s="145" t="e">
        <f>#REF!</f>
        <v>#REF!</v>
      </c>
      <c r="B19" s="5" t="e">
        <f>#REF!</f>
        <v>#REF!</v>
      </c>
      <c r="D19" s="117"/>
      <c r="E19" s="146" t="e">
        <f>#REF!</f>
        <v>#REF!</v>
      </c>
      <c r="F19" s="147" t="e">
        <f>#REF!</f>
        <v>#REF!</v>
      </c>
      <c r="G19" s="147" t="e">
        <f>#REF!</f>
        <v>#REF!</v>
      </c>
      <c r="H19" s="147" t="e">
        <f>#REF!</f>
        <v>#REF!</v>
      </c>
      <c r="I19" s="148" t="e">
        <f>#REF!</f>
        <v>#REF!</v>
      </c>
    </row>
    <row r="20" spans="1:9" s="40" customFormat="1" ht="13.5" thickBot="1">
      <c r="A20" s="145" t="e">
        <f>#REF!</f>
        <v>#REF!</v>
      </c>
      <c r="B20" s="5" t="e">
        <f>#REF!</f>
        <v>#REF!</v>
      </c>
      <c r="D20" s="117"/>
      <c r="E20" s="146" t="e">
        <f>#REF!</f>
        <v>#REF!</v>
      </c>
      <c r="F20" s="147" t="e">
        <f>#REF!</f>
        <v>#REF!</v>
      </c>
      <c r="G20" s="147" t="e">
        <f>#REF!</f>
        <v>#REF!</v>
      </c>
      <c r="H20" s="147" t="e">
        <f>#REF!</f>
        <v>#REF!</v>
      </c>
      <c r="I20" s="148" t="e">
        <f>#REF!</f>
        <v>#REF!</v>
      </c>
    </row>
    <row r="21" spans="1:9" s="3" customFormat="1" ht="13.5" thickBot="1">
      <c r="A21" s="118"/>
      <c r="B21" s="119" t="s">
        <v>58</v>
      </c>
      <c r="C21" s="119"/>
      <c r="D21" s="120"/>
      <c r="E21" s="121" t="e">
        <f>SUM(E7:E20)</f>
        <v>#REF!</v>
      </c>
      <c r="F21" s="122" t="e">
        <f>SUM(F7:F20)</f>
        <v>#REF!</v>
      </c>
      <c r="G21" s="122" t="e">
        <f>SUM(G7:G20)</f>
        <v>#REF!</v>
      </c>
      <c r="H21" s="122" t="e">
        <f>SUM(H7:H20)</f>
        <v>#REF!</v>
      </c>
      <c r="I21" s="123" t="e">
        <f>SUM(I7:I20)</f>
        <v>#REF!</v>
      </c>
    </row>
    <row r="22" spans="1:9" ht="12.75">
      <c r="A22" s="40"/>
      <c r="B22" s="40"/>
      <c r="C22" s="40"/>
      <c r="D22" s="40"/>
      <c r="E22" s="40"/>
      <c r="F22" s="40"/>
      <c r="G22" s="40"/>
      <c r="H22" s="40"/>
      <c r="I22" s="40"/>
    </row>
    <row r="23" spans="1:57" ht="19.5" customHeight="1">
      <c r="A23" s="109" t="s">
        <v>59</v>
      </c>
      <c r="B23" s="109"/>
      <c r="C23" s="109"/>
      <c r="D23" s="109"/>
      <c r="E23" s="109"/>
      <c r="F23" s="109"/>
      <c r="G23" s="124"/>
      <c r="H23" s="109"/>
      <c r="I23" s="109"/>
      <c r="BA23" s="46"/>
      <c r="BB23" s="46"/>
      <c r="BC23" s="46"/>
      <c r="BD23" s="46"/>
      <c r="BE23" s="46"/>
    </row>
    <row r="24" ht="13.5" thickBot="1"/>
    <row r="25" spans="1:9" ht="12.75">
      <c r="A25" s="75" t="s">
        <v>60</v>
      </c>
      <c r="B25" s="76"/>
      <c r="C25" s="76"/>
      <c r="D25" s="125"/>
      <c r="E25" s="126" t="s">
        <v>61</v>
      </c>
      <c r="F25" s="127" t="s">
        <v>4</v>
      </c>
      <c r="G25" s="128" t="s">
        <v>62</v>
      </c>
      <c r="H25" s="129"/>
      <c r="I25" s="130" t="s">
        <v>61</v>
      </c>
    </row>
    <row r="26" spans="1:53" ht="12.75">
      <c r="A26" s="69"/>
      <c r="B26" s="60"/>
      <c r="C26" s="60"/>
      <c r="D26" s="131"/>
      <c r="E26" s="132"/>
      <c r="F26" s="133"/>
      <c r="G26" s="134">
        <f>CHOOSE(BA26+1,E21+F21,E21+F21+H21,E21+F21+G21+H21,E21,F21,H21,G21,H21+G21,0)</f>
        <v>0</v>
      </c>
      <c r="H26" s="135"/>
      <c r="I26" s="136">
        <f>E26+F26*G26/100</f>
        <v>0</v>
      </c>
      <c r="BA26" s="1">
        <v>8</v>
      </c>
    </row>
    <row r="27" spans="1:9" ht="13.5" thickBot="1">
      <c r="A27" s="137"/>
      <c r="B27" s="138" t="s">
        <v>63</v>
      </c>
      <c r="C27" s="139"/>
      <c r="D27" s="140"/>
      <c r="E27" s="141"/>
      <c r="F27" s="142"/>
      <c r="G27" s="142"/>
      <c r="H27" s="235">
        <f>SUM(I26:I26)</f>
        <v>0</v>
      </c>
      <c r="I27" s="236"/>
    </row>
    <row r="29" spans="2:9" ht="12.75">
      <c r="B29" s="3"/>
      <c r="F29" s="143"/>
      <c r="G29" s="144"/>
      <c r="H29" s="144"/>
      <c r="I29" s="4"/>
    </row>
    <row r="30" spans="6:9" ht="12.75">
      <c r="F30" s="143"/>
      <c r="G30" s="144"/>
      <c r="H30" s="144"/>
      <c r="I30" s="4"/>
    </row>
    <row r="31" spans="6:9" ht="12.75">
      <c r="F31" s="143"/>
      <c r="G31" s="144"/>
      <c r="H31" s="144"/>
      <c r="I31" s="4"/>
    </row>
    <row r="32" spans="6:9" ht="12.75">
      <c r="F32" s="143"/>
      <c r="G32" s="144"/>
      <c r="H32" s="144"/>
      <c r="I32" s="4"/>
    </row>
    <row r="33" spans="6:9" ht="12.75">
      <c r="F33" s="143"/>
      <c r="G33" s="144"/>
      <c r="H33" s="144"/>
      <c r="I33" s="4"/>
    </row>
    <row r="34" spans="6:9" ht="12.75">
      <c r="F34" s="143"/>
      <c r="G34" s="144"/>
      <c r="H34" s="144"/>
      <c r="I34" s="4"/>
    </row>
    <row r="35" spans="6:9" ht="12.75">
      <c r="F35" s="143"/>
      <c r="G35" s="144"/>
      <c r="H35" s="144"/>
      <c r="I35" s="4"/>
    </row>
    <row r="36" spans="6:9" ht="12.75">
      <c r="F36" s="143"/>
      <c r="G36" s="144"/>
      <c r="H36" s="144"/>
      <c r="I36" s="4"/>
    </row>
    <row r="37" spans="6:9" ht="12.75">
      <c r="F37" s="143"/>
      <c r="G37" s="144"/>
      <c r="H37" s="144"/>
      <c r="I37" s="4"/>
    </row>
    <row r="38" spans="6:9" ht="12.75">
      <c r="F38" s="143"/>
      <c r="G38" s="144"/>
      <c r="H38" s="144"/>
      <c r="I38" s="4"/>
    </row>
    <row r="39" spans="6:9" ht="12.75">
      <c r="F39" s="143"/>
      <c r="G39" s="144"/>
      <c r="H39" s="144"/>
      <c r="I39" s="4"/>
    </row>
    <row r="40" spans="6:9" ht="12.75">
      <c r="F40" s="143"/>
      <c r="G40" s="144"/>
      <c r="H40" s="144"/>
      <c r="I40" s="4"/>
    </row>
    <row r="41" spans="6:9" ht="12.75">
      <c r="F41" s="143"/>
      <c r="G41" s="144"/>
      <c r="H41" s="144"/>
      <c r="I41" s="4"/>
    </row>
    <row r="42" spans="6:9" ht="12.75">
      <c r="F42" s="143"/>
      <c r="G42" s="144"/>
      <c r="H42" s="144"/>
      <c r="I42" s="4"/>
    </row>
    <row r="43" spans="6:9" ht="12.75">
      <c r="F43" s="143"/>
      <c r="G43" s="144"/>
      <c r="H43" s="144"/>
      <c r="I43" s="4"/>
    </row>
    <row r="44" spans="6:9" ht="12.75">
      <c r="F44" s="143"/>
      <c r="G44" s="144"/>
      <c r="H44" s="144"/>
      <c r="I44" s="4"/>
    </row>
    <row r="45" spans="6:9" ht="12.75">
      <c r="F45" s="143"/>
      <c r="G45" s="144"/>
      <c r="H45" s="144"/>
      <c r="I45" s="4"/>
    </row>
    <row r="46" spans="6:9" ht="12.75">
      <c r="F46" s="143"/>
      <c r="G46" s="144"/>
      <c r="H46" s="144"/>
      <c r="I46" s="4"/>
    </row>
    <row r="47" spans="6:9" ht="12.75">
      <c r="F47" s="143"/>
      <c r="G47" s="144"/>
      <c r="H47" s="144"/>
      <c r="I47" s="4"/>
    </row>
    <row r="48" spans="6:9" ht="12.75">
      <c r="F48" s="143"/>
      <c r="G48" s="144"/>
      <c r="H48" s="144"/>
      <c r="I48" s="4"/>
    </row>
    <row r="49" spans="6:9" ht="12.75">
      <c r="F49" s="143"/>
      <c r="G49" s="144"/>
      <c r="H49" s="144"/>
      <c r="I49" s="4"/>
    </row>
    <row r="50" spans="6:9" ht="12.75">
      <c r="F50" s="143"/>
      <c r="G50" s="144"/>
      <c r="H50" s="144"/>
      <c r="I50" s="4"/>
    </row>
    <row r="51" spans="6:9" ht="12.75">
      <c r="F51" s="143"/>
      <c r="G51" s="144"/>
      <c r="H51" s="144"/>
      <c r="I51" s="4"/>
    </row>
    <row r="52" spans="6:9" ht="12.75">
      <c r="F52" s="143"/>
      <c r="G52" s="144"/>
      <c r="H52" s="144"/>
      <c r="I52" s="4"/>
    </row>
    <row r="53" spans="6:9" ht="12.75">
      <c r="F53" s="143"/>
      <c r="G53" s="144"/>
      <c r="H53" s="144"/>
      <c r="I53" s="4"/>
    </row>
    <row r="54" spans="6:9" ht="12.75">
      <c r="F54" s="143"/>
      <c r="G54" s="144"/>
      <c r="H54" s="144"/>
      <c r="I54" s="4"/>
    </row>
    <row r="55" spans="6:9" ht="12.75">
      <c r="F55" s="143"/>
      <c r="G55" s="144"/>
      <c r="H55" s="144"/>
      <c r="I55" s="4"/>
    </row>
    <row r="56" spans="6:9" ht="12.75">
      <c r="F56" s="143"/>
      <c r="G56" s="144"/>
      <c r="H56" s="144"/>
      <c r="I56" s="4"/>
    </row>
    <row r="57" spans="6:9" ht="12.75">
      <c r="F57" s="143"/>
      <c r="G57" s="144"/>
      <c r="H57" s="144"/>
      <c r="I57" s="4"/>
    </row>
    <row r="58" spans="6:9" ht="12.75">
      <c r="F58" s="143"/>
      <c r="G58" s="144"/>
      <c r="H58" s="144"/>
      <c r="I58" s="4"/>
    </row>
    <row r="59" spans="6:9" ht="12.75">
      <c r="F59" s="143"/>
      <c r="G59" s="144"/>
      <c r="H59" s="144"/>
      <c r="I59" s="4"/>
    </row>
    <row r="60" spans="6:9" ht="12.75">
      <c r="F60" s="143"/>
      <c r="G60" s="144"/>
      <c r="H60" s="144"/>
      <c r="I60" s="4"/>
    </row>
    <row r="61" spans="6:9" ht="12.75">
      <c r="F61" s="143"/>
      <c r="G61" s="144"/>
      <c r="H61" s="144"/>
      <c r="I61" s="4"/>
    </row>
    <row r="62" spans="6:9" ht="12.75">
      <c r="F62" s="143"/>
      <c r="G62" s="144"/>
      <c r="H62" s="144"/>
      <c r="I62" s="4"/>
    </row>
    <row r="63" spans="6:9" ht="12.75">
      <c r="F63" s="143"/>
      <c r="G63" s="144"/>
      <c r="H63" s="144"/>
      <c r="I63" s="4"/>
    </row>
    <row r="64" spans="6:9" ht="12.75">
      <c r="F64" s="143"/>
      <c r="G64" s="144"/>
      <c r="H64" s="144"/>
      <c r="I64" s="4"/>
    </row>
    <row r="65" spans="6:9" ht="12.75">
      <c r="F65" s="143"/>
      <c r="G65" s="144"/>
      <c r="H65" s="144"/>
      <c r="I65" s="4"/>
    </row>
    <row r="66" spans="6:9" ht="12.75">
      <c r="F66" s="143"/>
      <c r="G66" s="144"/>
      <c r="H66" s="144"/>
      <c r="I66" s="4"/>
    </row>
    <row r="67" spans="6:9" ht="12.75">
      <c r="F67" s="143"/>
      <c r="G67" s="144"/>
      <c r="H67" s="144"/>
      <c r="I67" s="4"/>
    </row>
    <row r="68" spans="6:9" ht="12.75">
      <c r="F68" s="143"/>
      <c r="G68" s="144"/>
      <c r="H68" s="144"/>
      <c r="I68" s="4"/>
    </row>
    <row r="69" spans="6:9" ht="12.75">
      <c r="F69" s="143"/>
      <c r="G69" s="144"/>
      <c r="H69" s="144"/>
      <c r="I69" s="4"/>
    </row>
    <row r="70" spans="6:9" ht="12.75">
      <c r="F70" s="143"/>
      <c r="G70" s="144"/>
      <c r="H70" s="144"/>
      <c r="I70" s="4"/>
    </row>
    <row r="71" spans="6:9" ht="12.75">
      <c r="F71" s="143"/>
      <c r="G71" s="144"/>
      <c r="H71" s="144"/>
      <c r="I71" s="4"/>
    </row>
    <row r="72" spans="6:9" ht="12.75">
      <c r="F72" s="143"/>
      <c r="G72" s="144"/>
      <c r="H72" s="144"/>
      <c r="I72" s="4"/>
    </row>
    <row r="73" spans="6:9" ht="12.75">
      <c r="F73" s="143"/>
      <c r="G73" s="144"/>
      <c r="H73" s="144"/>
      <c r="I73" s="4"/>
    </row>
    <row r="74" spans="6:9" ht="12.75">
      <c r="F74" s="143"/>
      <c r="G74" s="144"/>
      <c r="H74" s="144"/>
      <c r="I74" s="4"/>
    </row>
    <row r="75" spans="6:9" ht="12.75">
      <c r="F75" s="143"/>
      <c r="G75" s="144"/>
      <c r="H75" s="144"/>
      <c r="I75" s="4"/>
    </row>
    <row r="76" spans="6:9" ht="12.75">
      <c r="F76" s="143"/>
      <c r="G76" s="144"/>
      <c r="H76" s="144"/>
      <c r="I76" s="4"/>
    </row>
    <row r="77" spans="6:9" ht="12.75">
      <c r="F77" s="143"/>
      <c r="G77" s="144"/>
      <c r="H77" s="144"/>
      <c r="I77" s="4"/>
    </row>
    <row r="78" spans="6:9" ht="12.75">
      <c r="F78" s="143"/>
      <c r="G78" s="144"/>
      <c r="H78" s="144"/>
      <c r="I78" s="4"/>
    </row>
  </sheetData>
  <mergeCells count="4">
    <mergeCell ref="A1:B1"/>
    <mergeCell ref="A2:B2"/>
    <mergeCell ref="G2:I2"/>
    <mergeCell ref="H27:I2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E51"/>
  <sheetViews>
    <sheetView workbookViewId="0" topLeftCell="A19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6" t="s">
        <v>10</v>
      </c>
      <c r="B1" s="7"/>
      <c r="C1" s="7"/>
      <c r="D1" s="7"/>
      <c r="E1" s="7"/>
      <c r="F1" s="7"/>
      <c r="G1" s="7"/>
    </row>
    <row r="2" spans="1:7" ht="12.75" customHeight="1">
      <c r="A2" s="8" t="s">
        <v>11</v>
      </c>
      <c r="B2" s="9"/>
      <c r="C2" s="10" t="s">
        <v>64</v>
      </c>
      <c r="D2" s="10" t="s">
        <v>85</v>
      </c>
      <c r="E2" s="11"/>
      <c r="F2" s="12" t="s">
        <v>12</v>
      </c>
      <c r="G2" s="13"/>
    </row>
    <row r="3" spans="1:7" ht="3" customHeight="1" hidden="1">
      <c r="A3" s="14"/>
      <c r="B3" s="15"/>
      <c r="C3" s="16"/>
      <c r="D3" s="16"/>
      <c r="E3" s="17"/>
      <c r="F3" s="18"/>
      <c r="G3" s="19"/>
    </row>
    <row r="4" spans="1:7" ht="12" customHeight="1">
      <c r="A4" s="20" t="s">
        <v>13</v>
      </c>
      <c r="B4" s="15"/>
      <c r="C4" s="16"/>
      <c r="D4" s="16"/>
      <c r="E4" s="17"/>
      <c r="F4" s="18" t="s">
        <v>14</v>
      </c>
      <c r="G4" s="21"/>
    </row>
    <row r="5" spans="1:7" ht="12.95" customHeight="1">
      <c r="A5" s="22" t="s">
        <v>84</v>
      </c>
      <c r="B5" s="23"/>
      <c r="C5" s="24" t="s">
        <v>85</v>
      </c>
      <c r="D5" s="25"/>
      <c r="E5" s="23"/>
      <c r="F5" s="18" t="s">
        <v>15</v>
      </c>
      <c r="G5" s="19"/>
    </row>
    <row r="6" spans="1:15" ht="12.95" customHeight="1">
      <c r="A6" s="20" t="s">
        <v>16</v>
      </c>
      <c r="B6" s="15"/>
      <c r="C6" s="16"/>
      <c r="D6" s="16"/>
      <c r="E6" s="17"/>
      <c r="F6" s="26" t="s">
        <v>17</v>
      </c>
      <c r="G6" s="27">
        <v>0</v>
      </c>
      <c r="O6" s="28"/>
    </row>
    <row r="7" spans="1:7" ht="12.95" customHeight="1">
      <c r="A7" s="29" t="s">
        <v>66</v>
      </c>
      <c r="B7" s="30"/>
      <c r="C7" s="31" t="s">
        <v>67</v>
      </c>
      <c r="D7" s="32"/>
      <c r="E7" s="32"/>
      <c r="F7" s="33" t="s">
        <v>18</v>
      </c>
      <c r="G7" s="27">
        <f>IF(G6=0,,ROUND((F30+F32)/G6,1))</f>
        <v>0</v>
      </c>
    </row>
    <row r="8" spans="1:9" ht="12.75">
      <c r="A8" s="34" t="s">
        <v>19</v>
      </c>
      <c r="B8" s="18"/>
      <c r="C8" s="222" t="s">
        <v>74</v>
      </c>
      <c r="D8" s="222"/>
      <c r="E8" s="223"/>
      <c r="F8" s="35" t="s">
        <v>20</v>
      </c>
      <c r="G8" s="36"/>
      <c r="H8" s="37"/>
      <c r="I8" s="38"/>
    </row>
    <row r="9" spans="1:8" ht="12.75">
      <c r="A9" s="34" t="s">
        <v>21</v>
      </c>
      <c r="B9" s="18"/>
      <c r="C9" s="222"/>
      <c r="D9" s="222"/>
      <c r="E9" s="223"/>
      <c r="F9" s="18"/>
      <c r="G9" s="39"/>
      <c r="H9" s="40"/>
    </row>
    <row r="10" spans="1:8" ht="12.75">
      <c r="A10" s="34" t="s">
        <v>22</v>
      </c>
      <c r="B10" s="18"/>
      <c r="C10" s="222" t="s">
        <v>73</v>
      </c>
      <c r="D10" s="222"/>
      <c r="E10" s="222"/>
      <c r="F10" s="41"/>
      <c r="G10" s="42"/>
      <c r="H10" s="43"/>
    </row>
    <row r="11" spans="1:57" ht="13.5" customHeight="1">
      <c r="A11" s="34" t="s">
        <v>23</v>
      </c>
      <c r="B11" s="18"/>
      <c r="C11" s="222"/>
      <c r="D11" s="222"/>
      <c r="E11" s="222"/>
      <c r="F11" s="44" t="s">
        <v>24</v>
      </c>
      <c r="G11" s="45"/>
      <c r="H11" s="40"/>
      <c r="BA11" s="46"/>
      <c r="BB11" s="46"/>
      <c r="BC11" s="46"/>
      <c r="BD11" s="46"/>
      <c r="BE11" s="46"/>
    </row>
    <row r="12" spans="1:8" ht="12.75" customHeight="1">
      <c r="A12" s="47" t="s">
        <v>25</v>
      </c>
      <c r="B12" s="15"/>
      <c r="C12" s="221"/>
      <c r="D12" s="221"/>
      <c r="E12" s="221"/>
      <c r="F12" s="48" t="s">
        <v>26</v>
      </c>
      <c r="G12" s="49"/>
      <c r="H12" s="40"/>
    </row>
    <row r="13" spans="1:8" ht="28.5" customHeight="1" thickBot="1">
      <c r="A13" s="50" t="s">
        <v>27</v>
      </c>
      <c r="B13" s="51"/>
      <c r="C13" s="51"/>
      <c r="D13" s="51"/>
      <c r="E13" s="52"/>
      <c r="F13" s="52"/>
      <c r="G13" s="53"/>
      <c r="H13" s="40"/>
    </row>
    <row r="14" spans="1:7" ht="17.25" customHeight="1" thickBot="1">
      <c r="A14" s="54" t="s">
        <v>28</v>
      </c>
      <c r="B14" s="55"/>
      <c r="C14" s="56"/>
      <c r="D14" s="57" t="s">
        <v>29</v>
      </c>
      <c r="E14" s="58"/>
      <c r="F14" s="58"/>
      <c r="G14" s="56"/>
    </row>
    <row r="15" spans="1:7" ht="15.95" customHeight="1">
      <c r="A15" s="59"/>
      <c r="B15" s="60" t="s">
        <v>30</v>
      </c>
      <c r="C15" s="61" t="e">
        <f ca="1">'SO 05 1 Rek'!E8</f>
        <v>#REF!</v>
      </c>
      <c r="D15" s="62">
        <f ca="1">'SO 05 1 Rek'!A16</f>
        <v>0</v>
      </c>
      <c r="E15" s="63"/>
      <c r="F15" s="64"/>
      <c r="G15" s="61">
        <f ca="1">'SO 05 1 Rek'!I16</f>
        <v>0</v>
      </c>
    </row>
    <row r="16" spans="1:7" ht="15.95" customHeight="1">
      <c r="A16" s="59" t="s">
        <v>31</v>
      </c>
      <c r="B16" s="60" t="s">
        <v>32</v>
      </c>
      <c r="C16" s="61" t="e">
        <f ca="1">'SO 05 1 Rek'!F8</f>
        <v>#REF!</v>
      </c>
      <c r="D16" s="14"/>
      <c r="E16" s="65"/>
      <c r="F16" s="66"/>
      <c r="G16" s="61"/>
    </row>
    <row r="17" spans="1:7" ht="15.95" customHeight="1">
      <c r="A17" s="59" t="s">
        <v>33</v>
      </c>
      <c r="B17" s="60" t="s">
        <v>34</v>
      </c>
      <c r="C17" s="61" t="e">
        <f ca="1">'SO 05 1 Rek'!H8</f>
        <v>#REF!</v>
      </c>
      <c r="D17" s="14"/>
      <c r="E17" s="65"/>
      <c r="F17" s="66"/>
      <c r="G17" s="61"/>
    </row>
    <row r="18" spans="1:7" ht="15.95" customHeight="1">
      <c r="A18" s="67" t="s">
        <v>35</v>
      </c>
      <c r="B18" s="68" t="s">
        <v>36</v>
      </c>
      <c r="C18" s="61" t="e">
        <f ca="1">'SO 05 1 Rek'!G8</f>
        <v>#REF!</v>
      </c>
      <c r="D18" s="14"/>
      <c r="E18" s="65"/>
      <c r="F18" s="66"/>
      <c r="G18" s="61"/>
    </row>
    <row r="19" spans="1:7" ht="15.95" customHeight="1">
      <c r="A19" s="69" t="s">
        <v>37</v>
      </c>
      <c r="B19" s="60"/>
      <c r="C19" s="61" t="e">
        <f ca="1">SUM(C15:C18)</f>
        <v>#REF!</v>
      </c>
      <c r="D19" s="14"/>
      <c r="E19" s="65"/>
      <c r="F19" s="66"/>
      <c r="G19" s="61"/>
    </row>
    <row r="20" spans="1:7" ht="15.95" customHeight="1">
      <c r="A20" s="69"/>
      <c r="B20" s="60"/>
      <c r="C20" s="61"/>
      <c r="D20" s="14"/>
      <c r="E20" s="65"/>
      <c r="F20" s="66"/>
      <c r="G20" s="61"/>
    </row>
    <row r="21" spans="1:7" ht="15.95" customHeight="1">
      <c r="A21" s="69" t="s">
        <v>9</v>
      </c>
      <c r="B21" s="60"/>
      <c r="C21" s="61" t="e">
        <f ca="1">'SO 05 1 Rek'!I8</f>
        <v>#REF!</v>
      </c>
      <c r="D21" s="14"/>
      <c r="E21" s="65"/>
      <c r="F21" s="66"/>
      <c r="G21" s="61"/>
    </row>
    <row r="22" spans="1:7" ht="15.95" customHeight="1">
      <c r="A22" s="70" t="s">
        <v>38</v>
      </c>
      <c r="B22" s="40"/>
      <c r="C22" s="61" t="e">
        <f ca="1">C19+C21</f>
        <v>#REF!</v>
      </c>
      <c r="D22" s="14" t="s">
        <v>39</v>
      </c>
      <c r="E22" s="65"/>
      <c r="F22" s="66"/>
      <c r="G22" s="61">
        <f ca="1">G23-SUM(G15:G21)</f>
        <v>0</v>
      </c>
    </row>
    <row r="23" spans="1:7" ht="15.95" customHeight="1" thickBot="1">
      <c r="A23" s="224" t="s">
        <v>40</v>
      </c>
      <c r="B23" s="225"/>
      <c r="C23" s="71" t="e">
        <f ca="1">C22+G23</f>
        <v>#REF!</v>
      </c>
      <c r="D23" s="72" t="s">
        <v>41</v>
      </c>
      <c r="E23" s="73"/>
      <c r="F23" s="74"/>
      <c r="G23" s="61">
        <f ca="1">'SO 05 1 Rek'!H14</f>
        <v>0</v>
      </c>
    </row>
    <row r="24" spans="1:7" ht="12.75">
      <c r="A24" s="75" t="s">
        <v>42</v>
      </c>
      <c r="B24" s="76"/>
      <c r="C24" s="77"/>
      <c r="D24" s="76" t="s">
        <v>43</v>
      </c>
      <c r="E24" s="76"/>
      <c r="F24" s="78" t="s">
        <v>44</v>
      </c>
      <c r="G24" s="79"/>
    </row>
    <row r="25" spans="1:7" ht="12.75">
      <c r="A25" s="70" t="s">
        <v>45</v>
      </c>
      <c r="B25" s="40"/>
      <c r="C25" s="80"/>
      <c r="D25" s="40" t="s">
        <v>45</v>
      </c>
      <c r="F25" s="81" t="s">
        <v>45</v>
      </c>
      <c r="G25" s="82"/>
    </row>
    <row r="26" spans="1:7" ht="37.5" customHeight="1">
      <c r="A26" s="70" t="s">
        <v>46</v>
      </c>
      <c r="B26" s="83"/>
      <c r="C26" s="80"/>
      <c r="D26" s="40" t="s">
        <v>46</v>
      </c>
      <c r="F26" s="81" t="s">
        <v>46</v>
      </c>
      <c r="G26" s="82"/>
    </row>
    <row r="27" spans="1:7" ht="12.75">
      <c r="A27" s="70"/>
      <c r="B27" s="84"/>
      <c r="C27" s="80"/>
      <c r="D27" s="40"/>
      <c r="F27" s="81"/>
      <c r="G27" s="82"/>
    </row>
    <row r="28" spans="1:7" ht="12.75">
      <c r="A28" s="70" t="s">
        <v>47</v>
      </c>
      <c r="B28" s="40"/>
      <c r="C28" s="80"/>
      <c r="D28" s="81" t="s">
        <v>48</v>
      </c>
      <c r="E28" s="80"/>
      <c r="F28" s="85" t="s">
        <v>48</v>
      </c>
      <c r="G28" s="82"/>
    </row>
    <row r="29" spans="1:7" ht="69" customHeight="1">
      <c r="A29" s="70"/>
      <c r="B29" s="40"/>
      <c r="C29" s="86"/>
      <c r="D29" s="87"/>
      <c r="E29" s="86"/>
      <c r="F29" s="40"/>
      <c r="G29" s="82"/>
    </row>
    <row r="30" spans="1:7" ht="12.75">
      <c r="A30" s="88" t="s">
        <v>3</v>
      </c>
      <c r="B30" s="89"/>
      <c r="C30" s="90">
        <v>21</v>
      </c>
      <c r="D30" s="89" t="s">
        <v>49</v>
      </c>
      <c r="E30" s="91"/>
      <c r="F30" s="217" t="e">
        <f>C23-F32</f>
        <v>#REF!</v>
      </c>
      <c r="G30" s="218"/>
    </row>
    <row r="31" spans="1:7" ht="12.75">
      <c r="A31" s="88" t="s">
        <v>50</v>
      </c>
      <c r="B31" s="89"/>
      <c r="C31" s="90">
        <f>C30</f>
        <v>21</v>
      </c>
      <c r="D31" s="89" t="s">
        <v>51</v>
      </c>
      <c r="E31" s="91"/>
      <c r="F31" s="217" t="e">
        <f>ROUND(PRODUCT(F30,C31/100),0)</f>
        <v>#REF!</v>
      </c>
      <c r="G31" s="218"/>
    </row>
    <row r="32" spans="1:7" ht="12.75">
      <c r="A32" s="88" t="s">
        <v>3</v>
      </c>
      <c r="B32" s="89"/>
      <c r="C32" s="90">
        <v>0</v>
      </c>
      <c r="D32" s="89" t="s">
        <v>51</v>
      </c>
      <c r="E32" s="91"/>
      <c r="F32" s="217">
        <v>0</v>
      </c>
      <c r="G32" s="218"/>
    </row>
    <row r="33" spans="1:7" ht="12.75">
      <c r="A33" s="88" t="s">
        <v>50</v>
      </c>
      <c r="B33" s="92"/>
      <c r="C33" s="93">
        <f>C32</f>
        <v>0</v>
      </c>
      <c r="D33" s="89" t="s">
        <v>51</v>
      </c>
      <c r="E33" s="66"/>
      <c r="F33" s="217">
        <f>ROUND(PRODUCT(F32,C33/100),0)</f>
        <v>0</v>
      </c>
      <c r="G33" s="218"/>
    </row>
    <row r="34" spans="1:7" s="97" customFormat="1" ht="19.5" customHeight="1" thickBot="1">
      <c r="A34" s="94" t="s">
        <v>52</v>
      </c>
      <c r="B34" s="95"/>
      <c r="C34" s="95"/>
      <c r="D34" s="95"/>
      <c r="E34" s="96"/>
      <c r="F34" s="226" t="e">
        <f>ROUND(SUM(F30:F33),0)</f>
        <v>#REF!</v>
      </c>
      <c r="G34" s="227"/>
    </row>
    <row r="36" spans="1:8" ht="12.75">
      <c r="A36" s="2" t="s">
        <v>53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219"/>
      <c r="C37" s="219"/>
      <c r="D37" s="219"/>
      <c r="E37" s="219"/>
      <c r="F37" s="219"/>
      <c r="G37" s="219"/>
      <c r="H37" s="1" t="s">
        <v>1</v>
      </c>
    </row>
    <row r="38" spans="1:8" ht="12.75" customHeight="1">
      <c r="A38" s="98"/>
      <c r="B38" s="219"/>
      <c r="C38" s="219"/>
      <c r="D38" s="219"/>
      <c r="E38" s="219"/>
      <c r="F38" s="219"/>
      <c r="G38" s="219"/>
      <c r="H38" s="1" t="s">
        <v>1</v>
      </c>
    </row>
    <row r="39" spans="1:8" ht="12.75">
      <c r="A39" s="98"/>
      <c r="B39" s="219"/>
      <c r="C39" s="219"/>
      <c r="D39" s="219"/>
      <c r="E39" s="219"/>
      <c r="F39" s="219"/>
      <c r="G39" s="219"/>
      <c r="H39" s="1" t="s">
        <v>1</v>
      </c>
    </row>
    <row r="40" spans="1:8" ht="12.75">
      <c r="A40" s="98"/>
      <c r="B40" s="219"/>
      <c r="C40" s="219"/>
      <c r="D40" s="219"/>
      <c r="E40" s="219"/>
      <c r="F40" s="219"/>
      <c r="G40" s="219"/>
      <c r="H40" s="1" t="s">
        <v>1</v>
      </c>
    </row>
    <row r="41" spans="1:8" ht="12.75">
      <c r="A41" s="98"/>
      <c r="B41" s="219"/>
      <c r="C41" s="219"/>
      <c r="D41" s="219"/>
      <c r="E41" s="219"/>
      <c r="F41" s="219"/>
      <c r="G41" s="219"/>
      <c r="H41" s="1" t="s">
        <v>1</v>
      </c>
    </row>
    <row r="42" spans="1:8" ht="12.75">
      <c r="A42" s="98"/>
      <c r="B42" s="219"/>
      <c r="C42" s="219"/>
      <c r="D42" s="219"/>
      <c r="E42" s="219"/>
      <c r="F42" s="219"/>
      <c r="G42" s="219"/>
      <c r="H42" s="1" t="s">
        <v>1</v>
      </c>
    </row>
    <row r="43" spans="1:8" ht="12.75">
      <c r="A43" s="98"/>
      <c r="B43" s="219"/>
      <c r="C43" s="219"/>
      <c r="D43" s="219"/>
      <c r="E43" s="219"/>
      <c r="F43" s="219"/>
      <c r="G43" s="219"/>
      <c r="H43" s="1" t="s">
        <v>1</v>
      </c>
    </row>
    <row r="44" spans="1:8" ht="12.75" customHeight="1">
      <c r="A44" s="98"/>
      <c r="B44" s="219"/>
      <c r="C44" s="219"/>
      <c r="D44" s="219"/>
      <c r="E44" s="219"/>
      <c r="F44" s="219"/>
      <c r="G44" s="219"/>
      <c r="H44" s="1" t="s">
        <v>1</v>
      </c>
    </row>
    <row r="45" spans="1:8" ht="12.75" customHeight="1">
      <c r="A45" s="98"/>
      <c r="B45" s="219"/>
      <c r="C45" s="219"/>
      <c r="D45" s="219"/>
      <c r="E45" s="219"/>
      <c r="F45" s="219"/>
      <c r="G45" s="219"/>
      <c r="H45" s="1" t="s">
        <v>1</v>
      </c>
    </row>
    <row r="46" spans="2:7" ht="12.75">
      <c r="B46" s="220"/>
      <c r="C46" s="220"/>
      <c r="D46" s="220"/>
      <c r="E46" s="220"/>
      <c r="F46" s="220"/>
      <c r="G46" s="220"/>
    </row>
    <row r="47" spans="2:7" ht="12.75">
      <c r="B47" s="220"/>
      <c r="C47" s="220"/>
      <c r="D47" s="220"/>
      <c r="E47" s="220"/>
      <c r="F47" s="220"/>
      <c r="G47" s="220"/>
    </row>
    <row r="48" spans="2:7" ht="12.75">
      <c r="B48" s="220"/>
      <c r="C48" s="220"/>
      <c r="D48" s="220"/>
      <c r="E48" s="220"/>
      <c r="F48" s="220"/>
      <c r="G48" s="220"/>
    </row>
    <row r="49" spans="2:7" ht="12.75">
      <c r="B49" s="220"/>
      <c r="C49" s="220"/>
      <c r="D49" s="220"/>
      <c r="E49" s="220"/>
      <c r="F49" s="220"/>
      <c r="G49" s="220"/>
    </row>
    <row r="50" spans="2:7" ht="12.75">
      <c r="B50" s="220"/>
      <c r="C50" s="220"/>
      <c r="D50" s="220"/>
      <c r="E50" s="220"/>
      <c r="F50" s="220"/>
      <c r="G50" s="220"/>
    </row>
    <row r="51" spans="2:7" ht="12.75">
      <c r="B51" s="220"/>
      <c r="C51" s="220"/>
      <c r="D51" s="220"/>
      <c r="E51" s="220"/>
      <c r="F51" s="220"/>
      <c r="G51" s="220"/>
    </row>
  </sheetData>
  <mergeCells count="18">
    <mergeCell ref="B51:G51"/>
    <mergeCell ref="B50:G50"/>
    <mergeCell ref="A23:B23"/>
    <mergeCell ref="F33:G33"/>
    <mergeCell ref="F31:G31"/>
    <mergeCell ref="B49:G49"/>
    <mergeCell ref="B47:G47"/>
    <mergeCell ref="B48:G48"/>
    <mergeCell ref="F32:G32"/>
    <mergeCell ref="F34:G34"/>
    <mergeCell ref="F30:G30"/>
    <mergeCell ref="B37:G45"/>
    <mergeCell ref="B46:G46"/>
    <mergeCell ref="C12:E12"/>
    <mergeCell ref="C8:E8"/>
    <mergeCell ref="C9:E9"/>
    <mergeCell ref="C10:E10"/>
    <mergeCell ref="C11:E1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Šafář</dc:creator>
  <cp:keywords/>
  <dc:description/>
  <cp:lastModifiedBy>Vasek</cp:lastModifiedBy>
  <cp:lastPrinted>2019-08-17T13:41:55Z</cp:lastPrinted>
  <dcterms:created xsi:type="dcterms:W3CDTF">2016-12-01T08:34:11Z</dcterms:created>
  <dcterms:modified xsi:type="dcterms:W3CDTF">2024-04-03T13:50:50Z</dcterms:modified>
  <cp:category/>
  <cp:version/>
  <cp:contentType/>
  <cp:contentStatus/>
</cp:coreProperties>
</file>