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2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comments2.xml" ContentType="application/vnd.openxmlformats-officedocument.spreadsheetml.comments+xml"/>
  <Override PartName="/xl/drawings/vmlDrawing1.vml" ContentType="application/vnd.openxmlformats-officedocument.vmlDrawing"/>
  <Override PartName="/xl/drawings/vmlDrawing2.vml" ContentType="application/vnd.openxmlformats-officedocument.vmlDrawing"/>
  <Override PartName="/xl/drawings/vmlDrawing3.vml" ContentType="application/vnd.openxmlformats-officedocument.vmlDrawing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okyny pro vyplnění" sheetId="1" state="visible" r:id="rId2"/>
    <sheet name="Stavba" sheetId="2" state="visible" r:id="rId3"/>
    <sheet name="VzorPolozky" sheetId="3" state="hidden" r:id="rId4"/>
    <sheet name="OVN" sheetId="4" state="visible" r:id="rId5"/>
    <sheet name="Stavební část" sheetId="5" state="visible" r:id="rId6"/>
  </sheets>
  <externalReferences>
    <externalReference r:id="rId7"/>
  </externalReferences>
  <definedNames>
    <definedName function="false" hidden="false" localSheetId="3" name="_xlnm.Print_Area" vbProcedure="false">OVN!$A$1:$X$30</definedName>
    <definedName function="false" hidden="false" localSheetId="3" name="_xlnm.Print_Titles" vbProcedure="false">OVN!$1:$7</definedName>
    <definedName function="false" hidden="false" localSheetId="1" name="_xlnm.Print_Area" vbProcedure="false">Stavba!$A$1:$J$57</definedName>
    <definedName function="false" hidden="false" localSheetId="4" name="_xlnm.Print_Area" vbProcedure="false">'Stavební část'!$A$1:$X$118</definedName>
    <definedName function="false" hidden="false" localSheetId="4" name="_xlnm.Print_Titles" vbProcedure="false">'Stavební část'!$1:$7</definedName>
    <definedName function="false" hidden="false" name="CenaCelkem" vbProcedure="false">Stavba!$G$29</definedName>
    <definedName function="false" hidden="false" name="CenaCelkemBezDPH" vbProcedure="false">Stavba!$G$28</definedName>
    <definedName function="false" hidden="false" name="cisloobjektu" vbProcedure="false">Stavba!$D$3</definedName>
    <definedName function="false" hidden="false" name="CisloRozpoctu" vbProcedure="false">'[1]Krycí list'!$C$2</definedName>
    <definedName function="false" hidden="false" name="cislostavby" vbProcedure="false">'[1]Krycí list'!$A$7</definedName>
    <definedName function="false" hidden="false" name="CisloStavebnihoRozpoctu" vbProcedure="false">Stavba!$D$4</definedName>
    <definedName function="false" hidden="false" name="dadresa" vbProcedure="false">Stavba!$D$12:$G$12</definedName>
    <definedName function="false" hidden="false" name="dmisto" vbProcedure="false">Stavba!$E$13:$G$13</definedName>
    <definedName function="false" hidden="false" name="DPHSni" vbProcedure="false">Stavba!$G$24</definedName>
    <definedName function="false" hidden="false" name="DPHZakl" vbProcedure="false">Stavba!$G$26</definedName>
    <definedName function="false" hidden="false" name="Mena" vbProcedure="false">Stavba!$J$29</definedName>
    <definedName function="false" hidden="false" name="MistoStavby" vbProcedure="false">Stavba!$D$4</definedName>
    <definedName function="false" hidden="false" name="nazevobjektu" vbProcedure="false">Stavba!$E$3</definedName>
    <definedName function="false" hidden="false" name="NazevRozpoctu" vbProcedure="false">'[1]Krycí list'!$D$2</definedName>
    <definedName function="false" hidden="false" name="nazevstavby" vbProcedure="false">'[1]Krycí list'!$C$7</definedName>
    <definedName function="false" hidden="false" name="NazevStavebnihoRozpoctu" vbProcedure="false">Stavba!$E$4</definedName>
    <definedName function="false" hidden="false" name="oadresa" vbProcedure="false">Stavba!$D$6</definedName>
    <definedName function="false" hidden="false" name="padresa" vbProcedure="false">Stavba!$D$9</definedName>
    <definedName function="false" hidden="false" name="pdic" vbProcedure="false">Stavba!$I$9</definedName>
    <definedName function="false" hidden="false" name="pico" vbProcedure="false">Stavba!$I$8</definedName>
    <definedName function="false" hidden="false" name="pmisto" vbProcedure="false">Stavba!$E$10</definedName>
    <definedName function="false" hidden="false" name="PocetMJ" vbProcedure="false">#REF!</definedName>
    <definedName function="false" hidden="false" name="PoptavkaID" vbProcedure="false">Stavba!$A$1</definedName>
    <definedName function="false" hidden="false" name="pPSC" vbProcedure="false">Stavba!$D$10</definedName>
    <definedName function="false" hidden="false" name="Projektant" vbProcedure="false">Stavba!$D$8</definedName>
    <definedName function="false" hidden="false" name="SazbaDPH1" vbProcedure="false">'[1]Krycí list'!$C$30</definedName>
    <definedName function="false" hidden="false" name="SazbaDPH2" vbProcedure="false">'[1]Krycí list'!$C$32</definedName>
    <definedName function="false" hidden="false" name="SloupecCC" vbProcedure="false">#REF!</definedName>
    <definedName function="false" hidden="false" name="SloupecCisloPol" vbProcedure="false">#REF!</definedName>
    <definedName function="false" hidden="false" name="SloupecJC" vbProcedure="false">#REF!</definedName>
    <definedName function="false" hidden="false" name="SloupecMJ" vbProcedure="false">#REF!</definedName>
    <definedName function="false" hidden="false" name="SloupecMnozstvi" vbProcedure="false">#REF!</definedName>
    <definedName function="false" hidden="false" name="SloupecNazPol" vbProcedure="false">#REF!</definedName>
    <definedName function="false" hidden="false" name="SloupecPC" vbProcedure="false">#REF!</definedName>
    <definedName function="false" hidden="false" name="Vypracoval" vbProcedure="false">Stavba!$D$14</definedName>
    <definedName function="false" hidden="false" name="ZakladDPHSni" vbProcedure="false">Stavba!$G$23</definedName>
    <definedName function="false" hidden="false" name="ZakladDPHZakl" vbProcedure="false">Stavba!$G$25</definedName>
    <definedName function="false" hidden="false" name="ZaObjednatele" vbProcedure="false">Stavba!$G$34</definedName>
    <definedName function="false" hidden="false" name="Zaokrouhleni" vbProcedure="false">Stavba!$G$27</definedName>
    <definedName function="false" hidden="false" name="ZaZhotovitele" vbProcedure="false">Stavba!$D$34</definedName>
    <definedName function="false" hidden="false" name="Zhotovitel" vbProcedure="false">Stavba!$D$11:$G$11</definedName>
    <definedName function="false" hidden="false" localSheetId="1" name="CelkemDPHVypocet" vbProcedure="false">Stavba!$H$44</definedName>
    <definedName function="false" hidden="false" localSheetId="1" name="CenaCelkemVypocet" vbProcedure="false">Stavba!$I$44</definedName>
    <definedName function="false" hidden="false" localSheetId="1" name="CisloStavby" vbProcedure="false">Stavba!$D$2</definedName>
    <definedName function="false" hidden="false" localSheetId="1" name="DIČ" vbProcedure="false">Stavba!$I$12</definedName>
    <definedName function="false" hidden="false" localSheetId="1" name="dpsc" vbProcedure="false">Stavba!$D$13</definedName>
    <definedName function="false" hidden="false" localSheetId="1" name="IČO" vbProcedure="false">Stavba!$I$11</definedName>
    <definedName function="false" hidden="false" localSheetId="1" name="NazevStavby" vbProcedure="false">Stavba!$E$2</definedName>
    <definedName function="false" hidden="false" localSheetId="1" name="Objednatel" vbProcedure="false">Stavba!$D$5</definedName>
    <definedName function="false" hidden="false" localSheetId="1" name="Objekt" vbProcedure="false">Stavba!$B$38</definedName>
    <definedName function="false" hidden="false" localSheetId="1" name="odic" vbProcedure="false">Stavba!$I$6</definedName>
    <definedName function="false" hidden="false" localSheetId="1" name="oico" vbProcedure="false">Stavba!$I$5</definedName>
    <definedName function="false" hidden="false" localSheetId="1" name="omisto" vbProcedure="false">Stavba!$E$7</definedName>
    <definedName function="false" hidden="false" localSheetId="1" name="onazev" vbProcedure="false">Stavba!$D$6</definedName>
    <definedName function="false" hidden="false" localSheetId="1" name="opsc" vbProcedure="false">Stavba!$D$7</definedName>
    <definedName function="false" hidden="false" localSheetId="1" name="SazbaDPH1" vbProcedure="false">Stavba!$E$23</definedName>
    <definedName function="false" hidden="false" localSheetId="1" name="SazbaDPH2" vbProcedure="false">Stavba!$E$25</definedName>
    <definedName function="false" hidden="false" localSheetId="1" name="ZakladDPHSniVypocet" vbProcedure="false">Stavba!$F$44</definedName>
    <definedName function="false" hidden="false" localSheetId="1" name="ZakladDPHZaklVypocet" vbProcedure="false">Stavba!$G$44</definedName>
    <definedName function="false" hidden="false" localSheetId="1" name="Z_B7E7C763_C459_487D_8ABA_5CFDDFBD5A84_.wvu.Cols" vbProcedure="false">Stavba!$A:$A</definedName>
    <definedName function="false" hidden="false" localSheetId="1" name="Z_B7E7C763_C459_487D_8ABA_5CFDDFBD5A84_.wvu.PrintArea" vbProcedure="false">Stavba!$B$1:$J$36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2.xml><?xml version="1.0" encoding="utf-8"?>
<comments xmlns="http://schemas.openxmlformats.org/spreadsheetml/2006/main" xmlns:xdr="http://schemas.openxmlformats.org/drawingml/2006/spreadsheetDrawing">
  <authors>
    <author>ES</author>
  </authors>
  <commentList>
    <comment ref="D11" authorId="0">
      <text>
        <r>
          <rPr>
            <sz val="9"/>
            <color rgb="FF000000"/>
            <rFont val="Tahoma"/>
            <family val="2"/>
            <charset val="238"/>
          </rPr>
          <t xml:space="preserve">Název</t>
        </r>
      </text>
    </comment>
    <comment ref="D12" authorId="0">
      <text>
        <r>
          <rPr>
            <sz val="9"/>
            <color rgb="FF000000"/>
            <rFont val="Tahoma"/>
            <family val="2"/>
            <charset val="238"/>
          </rPr>
          <t xml:space="preserve">Ulice</t>
        </r>
      </text>
    </comment>
    <comment ref="D13" authorId="0">
      <text>
        <r>
          <rPr>
            <sz val="9"/>
            <color rgb="FF000000"/>
            <rFont val="Tahoma"/>
            <family val="2"/>
            <charset val="238"/>
          </rPr>
          <t xml:space="preserve">PSČ</t>
        </r>
      </text>
    </comment>
    <comment ref="E13" authorId="0">
      <text>
        <r>
          <rPr>
            <sz val="9"/>
            <color rgb="FF000000"/>
            <rFont val="Tahoma"/>
            <family val="2"/>
            <charset val="238"/>
          </rPr>
          <t xml:space="preserve">Místo</t>
        </r>
      </text>
    </comment>
    <comment ref="I11" authorId="0">
      <text>
        <r>
          <rPr>
            <sz val="9"/>
            <color rgb="FF000000"/>
            <rFont val="Tahoma"/>
            <family val="2"/>
            <charset val="238"/>
          </rPr>
          <t xml:space="preserve">IČO</t>
        </r>
      </text>
    </comment>
    <comment ref="I12" authorId="0">
      <text>
        <r>
          <rPr>
            <sz val="9"/>
            <color rgb="FF000000"/>
            <rFont val="Tahoma"/>
            <family val="2"/>
            <charset val="238"/>
          </rPr>
          <t xml:space="preserve">DIČ</t>
        </r>
      </text>
    </comment>
  </commentList>
</comments>
</file>

<file path=xl/comments4.xml><?xml version="1.0" encoding="utf-8"?>
<comments xmlns="http://schemas.openxmlformats.org/spreadsheetml/2006/main" xmlns:xdr="http://schemas.openxmlformats.org/drawingml/2006/spreadsheetDrawing">
  <authors>
    <author>ES</author>
  </authors>
  <commentList>
    <comment ref="S6" authorId="0">
      <text>
        <r>
          <rPr>
            <sz val="9"/>
            <color rgb="FF000000"/>
            <rFont val="Tahoma"/>
            <family val="2"/>
            <charset val="238"/>
          </rPr>
          <t xml:space="preserve"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rgb="FF000000"/>
            <rFont val="Tahoma"/>
            <family val="2"/>
            <charset val="238"/>
          </rPr>
          <t xml:space="preserve"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 xmlns:xdr="http://schemas.openxmlformats.org/drawingml/2006/spreadsheetDrawing">
  <authors>
    <author>ES</author>
  </authors>
  <commentList>
    <comment ref="S6" authorId="0">
      <text>
        <r>
          <rPr>
            <sz val="9"/>
            <color rgb="FF000000"/>
            <rFont val="Tahoma"/>
            <family val="2"/>
            <charset val="238"/>
          </rPr>
          <t xml:space="preserve"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rgb="FF000000"/>
            <rFont val="Tahoma"/>
            <family val="2"/>
            <charset val="238"/>
          </rPr>
          <t xml:space="preserve"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<sst xmlns="http://schemas.openxmlformats.org/spreadsheetml/2006/main" count="546" uniqueCount="211">
  <si>
    <t xml:space="preserve">Pokyny pro vyplnění</t>
  </si>
  <si>
    <t xml:space="preserve">Ve všech listech tohoto souboru můžete měnit pouze buňky s modrým pozadím. Jedná se o tyto údaje : 
- údaje o firmě
- jednotkové ceny položek zadané na maximálně dvě desetinná místa</t>
  </si>
  <si>
    <t xml:space="preserve">#RTSROZP#</t>
  </si>
  <si>
    <t xml:space="preserve">Položkový rozpočet stavby</t>
  </si>
  <si>
    <t xml:space="preserve">Stavba:</t>
  </si>
  <si>
    <t xml:space="preserve">2021/056</t>
  </si>
  <si>
    <t xml:space="preserve">Náplavky Český Krumlov - lokalita Hradební</t>
  </si>
  <si>
    <t xml:space="preserve">Objednatel:</t>
  </si>
  <si>
    <t xml:space="preserve">IČO:</t>
  </si>
  <si>
    <t xml:space="preserve">DIČ:</t>
  </si>
  <si>
    <t xml:space="preserve">Projektant:</t>
  </si>
  <si>
    <t xml:space="preserve">Zhotovitel:</t>
  </si>
  <si>
    <t xml:space="preserve">Vypracoval:</t>
  </si>
  <si>
    <t xml:space="preserve">Rozpis ceny</t>
  </si>
  <si>
    <t xml:space="preserve">Celkem</t>
  </si>
  <si>
    <t xml:space="preserve">HSV</t>
  </si>
  <si>
    <t xml:space="preserve">PSV</t>
  </si>
  <si>
    <t xml:space="preserve">MON</t>
  </si>
  <si>
    <t xml:space="preserve">VN</t>
  </si>
  <si>
    <t xml:space="preserve">Vedlejší náklady</t>
  </si>
  <si>
    <t xml:space="preserve">ON</t>
  </si>
  <si>
    <t xml:space="preserve">Ostatní náklady</t>
  </si>
  <si>
    <t xml:space="preserve">Rekapitulace daní</t>
  </si>
  <si>
    <t xml:space="preserve">Základ pro sníženou DPH</t>
  </si>
  <si>
    <t xml:space="preserve">%</t>
  </si>
  <si>
    <t xml:space="preserve">Snížená DPH </t>
  </si>
  <si>
    <t xml:space="preserve">Základ pro základní DPH</t>
  </si>
  <si>
    <t xml:space="preserve">Základní DPH </t>
  </si>
  <si>
    <t xml:space="preserve">Zaokrouhlení</t>
  </si>
  <si>
    <t xml:space="preserve">Cena celkem bez DPH</t>
  </si>
  <si>
    <t xml:space="preserve">Cena celkem s DPH</t>
  </si>
  <si>
    <t xml:space="preserve">CZK</t>
  </si>
  <si>
    <t xml:space="preserve">v</t>
  </si>
  <si>
    <t xml:space="preserve">dne</t>
  </si>
  <si>
    <t xml:space="preserve">Za zhotovitele</t>
  </si>
  <si>
    <t xml:space="preserve">Za objednatele</t>
  </si>
  <si>
    <t xml:space="preserve">Rekapitulace dílčích částí</t>
  </si>
  <si>
    <t xml:space="preserve">#CASTI&gt;&gt;</t>
  </si>
  <si>
    <t xml:space="preserve">Číslo</t>
  </si>
  <si>
    <t xml:space="preserve">Název</t>
  </si>
  <si>
    <t xml:space="preserve">DPH celkem</t>
  </si>
  <si>
    <t xml:space="preserve">Cena celkem</t>
  </si>
  <si>
    <t xml:space="preserve">Stavba</t>
  </si>
  <si>
    <t xml:space="preserve">00</t>
  </si>
  <si>
    <t xml:space="preserve">Ostatní a vedlejší náklady</t>
  </si>
  <si>
    <t xml:space="preserve">01</t>
  </si>
  <si>
    <t xml:space="preserve">Stavební část</t>
  </si>
  <si>
    <t xml:space="preserve">Celkem za stavbu</t>
  </si>
  <si>
    <t xml:space="preserve">Rekapitulace dílů</t>
  </si>
  <si>
    <t xml:space="preserve">Typ dílu</t>
  </si>
  <si>
    <t xml:space="preserve">762</t>
  </si>
  <si>
    <t xml:space="preserve">Konstrukce tesařské</t>
  </si>
  <si>
    <t xml:space="preserve">767</t>
  </si>
  <si>
    <t xml:space="preserve">Konstrukce zámečnické</t>
  </si>
  <si>
    <t xml:space="preserve">775</t>
  </si>
  <si>
    <t xml:space="preserve">Podlahy vlysové a parketové</t>
  </si>
  <si>
    <t xml:space="preserve">783</t>
  </si>
  <si>
    <t xml:space="preserve">Nátěry</t>
  </si>
  <si>
    <t xml:space="preserve">Položkový rozpočet </t>
  </si>
  <si>
    <t xml:space="preserve">S:</t>
  </si>
  <si>
    <t xml:space="preserve">O:</t>
  </si>
  <si>
    <t xml:space="preserve">R:</t>
  </si>
  <si>
    <t xml:space="preserve">#TypZaznamu#</t>
  </si>
  <si>
    <t xml:space="preserve">STA</t>
  </si>
  <si>
    <t xml:space="preserve">OBJ</t>
  </si>
  <si>
    <t xml:space="preserve">ROZ</t>
  </si>
  <si>
    <t xml:space="preserve">P.č.</t>
  </si>
  <si>
    <t xml:space="preserve">Číslo položky</t>
  </si>
  <si>
    <t xml:space="preserve">Název položky</t>
  </si>
  <si>
    <t xml:space="preserve">MJ</t>
  </si>
  <si>
    <t xml:space="preserve">Množství</t>
  </si>
  <si>
    <t xml:space="preserve">Cena / MJ</t>
  </si>
  <si>
    <t xml:space="preserve">Dodávka</t>
  </si>
  <si>
    <t xml:space="preserve">Dodávka celk.</t>
  </si>
  <si>
    <t xml:space="preserve">Montáž</t>
  </si>
  <si>
    <t xml:space="preserve">Montáž celk.</t>
  </si>
  <si>
    <t xml:space="preserve">DPH</t>
  </si>
  <si>
    <t xml:space="preserve">Cena s DPH</t>
  </si>
  <si>
    <t xml:space="preserve">Hmotnost / MJ</t>
  </si>
  <si>
    <t xml:space="preserve">Hmotnost celk.(t)</t>
  </si>
  <si>
    <t xml:space="preserve">Dem. hmotnost / MJ</t>
  </si>
  <si>
    <t xml:space="preserve">Dem. hmotnost celk.(t)</t>
  </si>
  <si>
    <t xml:space="preserve">Ceník</t>
  </si>
  <si>
    <t xml:space="preserve">Cen. soustava / platnost</t>
  </si>
  <si>
    <t xml:space="preserve">Cenová úroveň</t>
  </si>
  <si>
    <t xml:space="preserve">Nhod / MJ</t>
  </si>
  <si>
    <t xml:space="preserve">Nhod celk.</t>
  </si>
  <si>
    <t xml:space="preserve">Dodavatel</t>
  </si>
  <si>
    <t xml:space="preserve">Typ položky</t>
  </si>
  <si>
    <t xml:space="preserve">Díl:</t>
  </si>
  <si>
    <t xml:space="preserve">DIL</t>
  </si>
  <si>
    <t xml:space="preserve">005211080R</t>
  </si>
  <si>
    <t xml:space="preserve">Bezpečnostní a hygienická opatření na staveništi vč.oplocení stavby</t>
  </si>
  <si>
    <t xml:space="preserve">Soubor</t>
  </si>
  <si>
    <t xml:space="preserve">Vlastní</t>
  </si>
  <si>
    <t xml:space="preserve">Indiv</t>
  </si>
  <si>
    <t xml:space="preserve">Práce</t>
  </si>
  <si>
    <t xml:space="preserve">POL1_1</t>
  </si>
  <si>
    <t xml:space="preserve"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</si>
  <si>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 xml:space="preserve">POP</t>
  </si>
  <si>
    <t xml:space="preserve">00524 R</t>
  </si>
  <si>
    <t xml:space="preserve">Předání a převzetí díla</t>
  </si>
  <si>
    <t xml:space="preserve">Náklady zhotovitele, které vzniknou v souvislosti s povinnostmi zhotovitele při předání a převzetí díla.</t>
  </si>
  <si>
    <t xml:space="preserve">005241010R</t>
  </si>
  <si>
    <t xml:space="preserve">Dokumentace skutečného provedení stavby</t>
  </si>
  <si>
    <t xml:space="preserve">Náklady na vyhotovení dokumentace skutečného provedení stavby a její předání objednateli v požadované formě a požadovaném počtu.</t>
  </si>
  <si>
    <t xml:space="preserve">005121020R</t>
  </si>
  <si>
    <t xml:space="preserve">Provoz zařízení staveniště</t>
  </si>
  <si>
    <t xml:space="preserve">Náklady na vybavení objektů zařízení staveniště ,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</si>
  <si>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 xml:space="preserve">005123 R</t>
  </si>
  <si>
    <t xml:space="preserve">Mimostaveništní doprava materiálu a pracovníků</t>
  </si>
  <si>
    <t xml:space="preserve">SUM</t>
  </si>
  <si>
    <t xml:space="preserve">Poznámky uchazeče k zadání</t>
  </si>
  <si>
    <t xml:space="preserve">POPUZIV</t>
  </si>
  <si>
    <t xml:space="preserve">END</t>
  </si>
  <si>
    <t xml:space="preserve">762524911R00</t>
  </si>
  <si>
    <t xml:space="preserve">Položení polštářů tloušťky do 100 mm vč. příložek</t>
  </si>
  <si>
    <t xml:space="preserve">m</t>
  </si>
  <si>
    <t xml:space="preserve">RTS 21/ I</t>
  </si>
  <si>
    <t xml:space="preserve">POL1_7</t>
  </si>
  <si>
    <t xml:space="preserve">vyrovnávací dub.trámek 50/80 : 7*2</t>
  </si>
  <si>
    <t xml:space="preserve">VV</t>
  </si>
  <si>
    <t xml:space="preserve">762595000R00</t>
  </si>
  <si>
    <t xml:space="preserve">Spojovací a ochranné prostředky k položení podlah</t>
  </si>
  <si>
    <t xml:space="preserve">m3</t>
  </si>
  <si>
    <t xml:space="preserve">vyrovnávací dub.trámek 50/80 : 14*0,05*0,08</t>
  </si>
  <si>
    <t xml:space="preserve">605560003</t>
  </si>
  <si>
    <t xml:space="preserve">Řezivo sušené dub tl. 50 mm</t>
  </si>
  <si>
    <t xml:space="preserve">SPCM</t>
  </si>
  <si>
    <t xml:space="preserve">Specifikace</t>
  </si>
  <si>
    <t xml:space="preserve">POL3_7</t>
  </si>
  <si>
    <t xml:space="preserve">vyrovnávací dub.trámek 50/80 : 14*0,05*0,08*1,15</t>
  </si>
  <si>
    <t xml:space="preserve">998762102R00</t>
  </si>
  <si>
    <t xml:space="preserve">Přesun hmot pro tesařské konstrukce, výšky do 12 m</t>
  </si>
  <si>
    <t xml:space="preserve">t</t>
  </si>
  <si>
    <t xml:space="preserve">Přesun hmot</t>
  </si>
  <si>
    <t xml:space="preserve">POL7_</t>
  </si>
  <si>
    <t xml:space="preserve">76701Rpol</t>
  </si>
  <si>
    <t xml:space="preserve">D+M Zemní vrut HEX-120, 76x2.6x800mm vč.vyvrtání</t>
  </si>
  <si>
    <t xml:space="preserve">kus</t>
  </si>
  <si>
    <t xml:space="preserve">paluba č.1 : 6</t>
  </si>
  <si>
    <t xml:space="preserve">paluba č.2 : 6</t>
  </si>
  <si>
    <t xml:space="preserve">767995103R00</t>
  </si>
  <si>
    <t xml:space="preserve">Výroba a montáž kov. atypických konstr. do 20 kg</t>
  </si>
  <si>
    <t xml:space="preserve">kg</t>
  </si>
  <si>
    <t xml:space="preserve">paluba č.1 : </t>
  </si>
  <si>
    <t xml:space="preserve">TR 25/3 : (2+2*2+2*3+2)*1,63</t>
  </si>
  <si>
    <t xml:space="preserve">kotevní a spoj.materiál : 5</t>
  </si>
  <si>
    <t xml:space="preserve">distanční prvek : 6*5</t>
  </si>
  <si>
    <t xml:space="preserve">paluba č.2 : </t>
  </si>
  <si>
    <t xml:space="preserve">TR 25/3 : (2*2+2*2+2+2)*1,63</t>
  </si>
  <si>
    <t xml:space="preserve">767995104R00</t>
  </si>
  <si>
    <t xml:space="preserve">Výroba a montáž kov. atypických konstr. do 50 kg</t>
  </si>
  <si>
    <t xml:space="preserve">L 35/35/3 : (12+6*2+12*3+12)*1,6</t>
  </si>
  <si>
    <t xml:space="preserve">L 35/35/3 : (12*2+12*2+12+12)*1,6</t>
  </si>
  <si>
    <t xml:space="preserve">767995105R00</t>
  </si>
  <si>
    <t xml:space="preserve">Výroba a montáž kov. atypických konstr. do 100 kg</t>
  </si>
  <si>
    <t xml:space="preserve">UPE 80 : (14+14*2+14*3+14)*7,9</t>
  </si>
  <si>
    <t xml:space="preserve">UPE 80 : (14*2+14*2+14+14)*7,9</t>
  </si>
  <si>
    <t xml:space="preserve">13231040</t>
  </si>
  <si>
    <t xml:space="preserve">Úhelník rovnoramenný L jakost S235  35x35x3 mm</t>
  </si>
  <si>
    <t xml:space="preserve">indiv</t>
  </si>
  <si>
    <t xml:space="preserve">L 35/35/3 : 0,1152*1,15</t>
  </si>
  <si>
    <t xml:space="preserve">13385370</t>
  </si>
  <si>
    <t xml:space="preserve">Tyč průřezu UPE 80, střední, jakost oceli S235</t>
  </si>
  <si>
    <t xml:space="preserve">UPE 80 : 0,7742*1,15</t>
  </si>
  <si>
    <t xml:space="preserve">UPE 80 : 0,6636*1,15</t>
  </si>
  <si>
    <t xml:space="preserve">13890201</t>
  </si>
  <si>
    <t xml:space="preserve">Přirážka za pozinkování ocelových výrobků do 50 kg</t>
  </si>
  <si>
    <t xml:space="preserve">14110937</t>
  </si>
  <si>
    <t xml:space="preserve">Trubky bezešvé hladké jakost 11353.1  D 25x3mm</t>
  </si>
  <si>
    <t xml:space="preserve">TR 25/3 : (2+2*2+2*3+2)*1,15</t>
  </si>
  <si>
    <t xml:space="preserve">TR 25/3 : (2*2+2*2+2+2)*1,15</t>
  </si>
  <si>
    <t xml:space="preserve">55399999</t>
  </si>
  <si>
    <t xml:space="preserve">Ocelové výrobky - kotvy a spojky-atypické prvky</t>
  </si>
  <si>
    <t xml:space="preserve">distanční prvek : 30</t>
  </si>
  <si>
    <t xml:space="preserve">998767101R00</t>
  </si>
  <si>
    <t xml:space="preserve">Přesun hmot pro zámečnické konstr., výšky do 6 m</t>
  </si>
  <si>
    <t xml:space="preserve">61198Rpol</t>
  </si>
  <si>
    <t xml:space="preserve">Prkno terasové dřevěné - Modřín Sibiřský tl.40mm drážkované</t>
  </si>
  <si>
    <t xml:space="preserve">m2</t>
  </si>
  <si>
    <t xml:space="preserve">paluba č.1 : 62*1,15</t>
  </si>
  <si>
    <t xml:space="preserve">paluba č.2 : 62*1,15</t>
  </si>
  <si>
    <t xml:space="preserve">775551200R00</t>
  </si>
  <si>
    <t xml:space="preserve">Položení palubových podlah šroubováním</t>
  </si>
  <si>
    <t xml:space="preserve">Včetně spojovacích prostředků.</t>
  </si>
  <si>
    <t xml:space="preserve">HA : 8</t>
  </si>
  <si>
    <t xml:space="preserve">HC : 2*8</t>
  </si>
  <si>
    <t xml:space="preserve">HD : 3*8</t>
  </si>
  <si>
    <t xml:space="preserve">HF : 8</t>
  </si>
  <si>
    <t xml:space="preserve">boky : 6</t>
  </si>
  <si>
    <t xml:space="preserve">HA : 2*8</t>
  </si>
  <si>
    <t xml:space="preserve">HB : 2*8</t>
  </si>
  <si>
    <t xml:space="preserve">HD : 2*8</t>
  </si>
  <si>
    <t xml:space="preserve">HE : 8</t>
  </si>
  <si>
    <t xml:space="preserve">60595962</t>
  </si>
  <si>
    <t xml:space="preserve">Přirážka za ostrohranost prken a fošen</t>
  </si>
  <si>
    <t xml:space="preserve">paluba č.1 : 62*0,04</t>
  </si>
  <si>
    <t xml:space="preserve">paluba č.2 : 62*0,04</t>
  </si>
  <si>
    <t xml:space="preserve">998775101R00</t>
  </si>
  <si>
    <t xml:space="preserve">Přesun hmot pro podlahy vlysové, výšky do 6 m</t>
  </si>
  <si>
    <t xml:space="preserve">783682111R00</t>
  </si>
  <si>
    <t xml:space="preserve">Impregnace olejová dřevěných podlah 1x</t>
  </si>
  <si>
    <t xml:space="preserve">paluba č.1 : 62*2*1,04</t>
  </si>
  <si>
    <t xml:space="preserve">paluba č.2 : 62*2*1,04</t>
  </si>
  <si>
    <t xml:space="preserve">783682141R00</t>
  </si>
  <si>
    <t xml:space="preserve">Nátěr olejový speciální dřevěných podlah 2x</t>
  </si>
  <si>
    <t xml:space="preserve">783782205R00</t>
  </si>
  <si>
    <t xml:space="preserve">Nátěr tesařských konstrukcí 2x</t>
  </si>
  <si>
    <t xml:space="preserve">Koncentrovaný vodou ředitelný fungicidní a insekticidní přípravek na dřevo i zdivo. Přípravek poskytuje dlouhodobou ochranu proti dřevokaznému hmyzu, dřevokazným houbám a plísním. Aplikuje se natíráním. Spotřeba v exteriéru pro dvojitý nátěr 40 g/m2.</t>
  </si>
  <si>
    <t xml:space="preserve">vyrovnávací dub.trámek 50/80 : 14*0,26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</si>
</sst>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d/m/yyyy"/>
    <numFmt numFmtId="167" formatCode="0"/>
    <numFmt numFmtId="168" formatCode="#,##0.00"/>
    <numFmt numFmtId="169" formatCode="#,##0"/>
    <numFmt numFmtId="170" formatCode="#,##0.00000"/>
    <numFmt numFmtId="171" formatCode="General"/>
  </numFmts>
  <fonts count="24">
    <font>
      <sz val="10"/>
      <name val="Arial CE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 CE"/>
      <family val="2"/>
      <charset val="238"/>
    </font>
    <font>
      <b val="true"/>
      <sz val="10"/>
      <name val="Arial CE"/>
      <family val="0"/>
      <charset val="238"/>
    </font>
    <font>
      <b val="true"/>
      <sz val="10"/>
      <name val="Arial CE"/>
      <family val="2"/>
      <charset val="238"/>
    </font>
    <font>
      <b val="true"/>
      <sz val="14"/>
      <name val="Arial CE"/>
      <family val="2"/>
      <charset val="238"/>
    </font>
    <font>
      <sz val="12"/>
      <name val="Arial CE"/>
      <family val="0"/>
      <charset val="238"/>
    </font>
    <font>
      <b val="true"/>
      <sz val="12"/>
      <name val="Arial CE"/>
      <family val="0"/>
      <charset val="238"/>
    </font>
    <font>
      <sz val="9"/>
      <name val="Arial CE"/>
      <family val="2"/>
      <charset val="238"/>
    </font>
    <font>
      <sz val="11"/>
      <name val="Arial CE"/>
      <family val="0"/>
      <charset val="238"/>
    </font>
    <font>
      <b val="true"/>
      <sz val="11"/>
      <name val="Arial CE"/>
      <family val="0"/>
      <charset val="238"/>
    </font>
    <font>
      <b val="true"/>
      <sz val="12"/>
      <name val="Arial CE"/>
      <family val="2"/>
      <charset val="238"/>
    </font>
    <font>
      <b val="true"/>
      <sz val="13"/>
      <name val="Arial CE"/>
      <family val="0"/>
      <charset val="238"/>
    </font>
    <font>
      <sz val="9"/>
      <name val="Arial CE"/>
      <family val="0"/>
      <charset val="238"/>
    </font>
    <font>
      <sz val="7"/>
      <name val="Arial CE"/>
      <family val="0"/>
      <charset val="238"/>
    </font>
    <font>
      <b val="true"/>
      <sz val="9"/>
      <name val="Arial CE"/>
      <family val="0"/>
      <charset val="238"/>
    </font>
    <font>
      <b val="true"/>
      <sz val="9"/>
      <name val="Arial CE"/>
      <family val="2"/>
      <charset val="238"/>
    </font>
    <font>
      <sz val="9"/>
      <color rgb="FF000000"/>
      <name val="Tahoma"/>
      <family val="2"/>
      <charset val="238"/>
    </font>
    <font>
      <sz val="8"/>
      <name val="Arial CE"/>
      <family val="0"/>
      <charset val="238"/>
    </font>
    <font>
      <sz val="8"/>
      <color rgb="FF008000"/>
      <name val="Arial CE"/>
      <family val="0"/>
      <charset val="238"/>
    </font>
    <font>
      <sz val="8"/>
      <color rgb="FFFFFFFF"/>
      <name val="Arial CE"/>
      <family val="0"/>
      <charset val="238"/>
    </font>
    <font>
      <sz val="8"/>
      <color rgb="FF0000FF"/>
      <name val="Arial CE"/>
      <family val="0"/>
      <charset val="238"/>
    </font>
  </fonts>
  <fills count="5">
    <fill>
      <patternFill patternType="none"/>
    </fill>
    <fill>
      <patternFill patternType="gray125"/>
    </fill>
    <fill>
      <patternFill patternType="solid">
        <fgColor rgb="FF99CCFF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rgb="FFC0C0C0"/>
        <bgColor rgb="FFCCCCFF"/>
      </patternFill>
    </fill>
  </fills>
  <borders count="34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/>
      <top style="thin"/>
      <bottom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>
        <color rgb="FF808080"/>
      </right>
      <top style="thin"/>
      <bottom style="thin"/>
      <diagonal/>
    </border>
    <border diagonalUp="false" diagonalDown="false">
      <left style="thin">
        <color rgb="FF808080"/>
      </left>
      <right style="thin">
        <color rgb="FF808080"/>
      </right>
      <top style="thin"/>
      <bottom style="thin"/>
      <diagonal/>
    </border>
    <border diagonalUp="false" diagonalDown="false">
      <left style="thin">
        <color rgb="FF808080"/>
      </left>
      <right style="thin"/>
      <top style="thin"/>
      <bottom style="thin"/>
      <diagonal/>
    </border>
    <border diagonalUp="false" diagonalDown="false">
      <left style="thin"/>
      <right style="thin">
        <color rgb="FF808080"/>
      </right>
      <top style="thin"/>
      <bottom/>
      <diagonal/>
    </border>
    <border diagonalUp="false" diagonalDown="false">
      <left style="thin">
        <color rgb="FF808080"/>
      </left>
      <right style="thin">
        <color rgb="FF808080"/>
      </right>
      <top style="thin"/>
      <bottom/>
      <diagonal/>
    </border>
    <border diagonalUp="false" diagonalDown="false">
      <left style="thin">
        <color rgb="FF808080"/>
      </left>
      <right style="thin"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3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9" fillId="3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9" fillId="3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3" borderId="3" xfId="0" applyFont="fals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3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5" fillId="3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3" borderId="6" xfId="0" applyFont="fals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3" borderId="7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3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3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left" vertical="bottom" textRotation="0" wrapText="false" indent="1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2" borderId="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5" fillId="2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5" fillId="2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5" fillId="2" borderId="7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5" fillId="2" borderId="7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7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left" vertical="top" textRotation="0" wrapText="false" indent="1" shrinkToFit="false"/>
      <protection locked="true" hidden="false"/>
    </xf>
    <xf numFmtId="164" fontId="0" fillId="0" borderId="9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7" xfId="0" applyFont="false" applyBorder="true" applyAlignment="true" applyProtection="false">
      <alignment horizontal="right" vertical="bottom" textRotation="0" wrapText="false" indent="1" shrinkToFit="false"/>
      <protection locked="true" hidden="false"/>
    </xf>
    <xf numFmtId="164" fontId="0" fillId="0" borderId="7" xfId="0" applyFont="false" applyBorder="true" applyAlignment="true" applyProtection="false">
      <alignment horizontal="right" vertical="bottom" textRotation="0" wrapText="false" indent="1" shrinkToFit="false"/>
      <protection locked="true" hidden="false"/>
    </xf>
    <xf numFmtId="164" fontId="0" fillId="0" borderId="8" xfId="0" applyFont="true" applyBorder="true" applyAlignment="true" applyProtection="false">
      <alignment horizontal="right" vertical="bottom" textRotation="0" wrapText="false" indent="1" shrinkToFit="false"/>
      <protection locked="true" hidden="false"/>
    </xf>
    <xf numFmtId="165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0" borderId="12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11" fillId="0" borderId="13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9" fontId="11" fillId="0" borderId="13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9" fontId="11" fillId="0" borderId="14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4" fontId="5" fillId="0" borderId="11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5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12" fillId="0" borderId="13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9" fontId="12" fillId="0" borderId="13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9" fontId="12" fillId="0" borderId="14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4" fontId="0" fillId="0" borderId="11" xfId="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7" fontId="5" fillId="0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false">
      <alignment horizontal="left" vertical="center" textRotation="0" wrapText="false" indent="1" shrinkToFit="false"/>
      <protection locked="true" hidden="false"/>
    </xf>
    <xf numFmtId="169" fontId="5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0" borderId="1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7" fontId="5" fillId="0" borderId="1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12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2" fillId="0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0" borderId="7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7" fontId="5" fillId="0" borderId="1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7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9" fontId="12" fillId="0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0" borderId="8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false">
      <alignment horizontal="left" vertical="center" textRotation="0" wrapText="true" indent="0" shrinkToFit="false"/>
      <protection locked="true" hidden="false"/>
    </xf>
    <xf numFmtId="168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9" fontId="12" fillId="0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3" borderId="18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6" fillId="3" borderId="1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3" borderId="19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8" fontId="13" fillId="3" borderId="1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14" fillId="3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3" borderId="20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19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3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5" fillId="3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5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3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tru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0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5" fillId="4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5" fillId="4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6" fillId="4" borderId="1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8" fontId="15" fillId="4" borderId="13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9" fontId="15" fillId="4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0" fillId="0" borderId="12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0" fillId="0" borderId="13" xfId="0" applyFont="true" applyBorder="true" applyAlignment="true" applyProtection="false">
      <alignment horizontal="right" vertical="center" textRotation="0" wrapText="true" indent="0" shrinkToFit="true"/>
      <protection locked="true" hidden="false"/>
    </xf>
    <xf numFmtId="168" fontId="10" fillId="0" borderId="13" xfId="0" applyFont="true" applyBorder="true" applyAlignment="true" applyProtection="false">
      <alignment horizontal="right" vertical="center" textRotation="0" wrapText="false" indent="0" shrinkToFit="true"/>
      <protection locked="true" hidden="false"/>
    </xf>
    <xf numFmtId="168" fontId="0" fillId="0" borderId="13" xfId="0" applyFont="false" applyBorder="true" applyAlignment="true" applyProtection="false">
      <alignment horizontal="general" vertical="center" textRotation="0" wrapText="false" indent="0" shrinkToFit="true"/>
      <protection locked="true" hidden="false"/>
    </xf>
    <xf numFmtId="169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4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4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4" fillId="0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4" fillId="0" borderId="13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9" fontId="4" fillId="0" borderId="13" xfId="0" applyFont="true" applyBorder="true" applyAlignment="true" applyProtection="false">
      <alignment horizontal="general" vertical="center" textRotation="0" wrapText="false" indent="0" shrinkToFit="true"/>
      <protection locked="true" hidden="false"/>
    </xf>
    <xf numFmtId="169" fontId="4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4" fillId="0" borderId="1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0" fillId="0" borderId="16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9" fontId="0" fillId="0" borderId="13" xfId="0" applyFont="false" applyBorder="true" applyAlignment="true" applyProtection="false">
      <alignment horizontal="general" vertical="center" textRotation="0" wrapText="true" indent="0" shrinkToFit="true"/>
      <protection locked="true" hidden="false"/>
    </xf>
    <xf numFmtId="169" fontId="0" fillId="0" borderId="13" xfId="0" applyFont="false" applyBorder="true" applyAlignment="true" applyProtection="false">
      <alignment horizontal="general" vertical="center" textRotation="0" wrapText="false" indent="0" shrinkToFit="true"/>
      <protection locked="true" hidden="false"/>
    </xf>
    <xf numFmtId="168" fontId="6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6" fillId="3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6" fillId="3" borderId="13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9" fontId="6" fillId="3" borderId="13" xfId="0" applyFont="true" applyBorder="true" applyAlignment="true" applyProtection="false">
      <alignment horizontal="general" vertical="center" textRotation="0" wrapText="false" indent="0" shrinkToFit="true"/>
      <protection locked="true" hidden="false"/>
    </xf>
    <xf numFmtId="169" fontId="6" fillId="3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4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4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4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5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5" fillId="0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5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5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5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3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3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8" fillId="3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8" fillId="3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8" fillId="3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3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25" xfId="0" applyFont="false" applyBorder="true" applyAlignment="true" applyProtection="false">
      <alignment horizontal="general" vertical="center" textRotation="0" wrapText="false" indent="0" shrinkToFit="tru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3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3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4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1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0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3" borderId="2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3" borderId="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3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9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70" fontId="5" fillId="3" borderId="9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8" fontId="5" fillId="3" borderId="9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8" fontId="5" fillId="3" borderId="27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8" fontId="5" fillId="3" borderId="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20" fillId="0" borderId="2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20" fillId="0" borderId="2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20" fillId="0" borderId="2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0" fillId="0" borderId="29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70" fontId="20" fillId="0" borderId="29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8" fontId="20" fillId="2" borderId="29" xfId="0" applyFont="true" applyBorder="true" applyAlignment="true" applyProtection="true">
      <alignment horizontal="general" vertical="top" textRotation="0" wrapText="false" indent="0" shrinkToFit="true"/>
      <protection locked="false" hidden="false"/>
    </xf>
    <xf numFmtId="168" fontId="20" fillId="0" borderId="29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8" fontId="20" fillId="0" borderId="3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8" fontId="20" fillId="0" borderId="0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20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1" fillId="0" borderId="9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1" fontId="2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1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3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5" fillId="3" borderId="1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3" borderId="1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3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5" fillId="3" borderId="2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2" borderId="13" xfId="0" applyFont="false" applyBorder="true" applyAlignment="true" applyProtection="true">
      <alignment horizontal="general" vertical="top" textRotation="0" wrapText="true" indent="0" shrinkToFit="false"/>
      <protection locked="false" hidden="false"/>
    </xf>
    <xf numFmtId="165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  <xf numFmtId="170" fontId="23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0" fontId="23" fillId="0" borderId="0" xfId="0" applyFont="true" applyBorder="true" applyAlignment="true" applyProtection="false">
      <alignment horizontal="center" vertical="top" textRotation="0" wrapText="true" indent="0" shrinkToFit="true"/>
      <protection locked="true" hidden="false"/>
    </xf>
    <xf numFmtId="170" fontId="23" fillId="0" borderId="0" xfId="0" applyFont="true" applyBorder="true" applyAlignment="true" applyProtection="false">
      <alignment horizontal="general" vertical="top" textRotation="0" wrapText="true" indent="0" shrinkToFit="true"/>
      <protection locked="true" hidden="false"/>
    </xf>
    <xf numFmtId="164" fontId="20" fillId="0" borderId="3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20" fillId="0" borderId="3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20" fillId="0" borderId="3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0" fillId="0" borderId="32" xfId="0" applyFont="true" applyBorder="true" applyAlignment="true" applyProtection="false">
      <alignment horizontal="center" vertical="top" textRotation="0" wrapText="false" indent="0" shrinkToFit="true"/>
      <protection locked="true" hidden="false"/>
    </xf>
    <xf numFmtId="170" fontId="20" fillId="0" borderId="32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8" fontId="20" fillId="2" borderId="32" xfId="0" applyFont="true" applyBorder="true" applyAlignment="true" applyProtection="true">
      <alignment horizontal="general" vertical="top" textRotation="0" wrapText="false" indent="0" shrinkToFit="true"/>
      <protection locked="false" hidden="false"/>
    </xf>
    <xf numFmtId="168" fontId="20" fillId="0" borderId="32" xfId="0" applyFont="true" applyBorder="true" applyAlignment="true" applyProtection="false">
      <alignment horizontal="general" vertical="top" textRotation="0" wrapText="false" indent="0" shrinkToFit="true"/>
      <protection locked="true" hidden="false"/>
    </xf>
    <xf numFmtId="168" fontId="20" fillId="0" borderId="33" xfId="0" applyFont="true" applyBorder="true" applyAlignment="true" applyProtection="false">
      <alignment horizontal="general" vertical="top" textRotation="0" wrapText="false" indent="0" shrinkToFit="tru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ální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9966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66FF66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externalLink" Target="externalLinks/externalLink1.xml"/><Relationship Id="rId8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BUILDpowerS/Templates/Rozpocty/Sablona.xl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1.v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comments" Target="../comments4.xml"/><Relationship Id="rId2" Type="http://schemas.openxmlformats.org/officeDocument/2006/relationships/vmlDrawing" Target="../drawings/vmlDrawing2.v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vmlDrawing" Target="../drawings/vmlDrawing3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2" activeCellId="0" sqref="A12"/>
    </sheetView>
  </sheetViews>
  <sheetFormatPr defaultColWidth="8.6875" defaultRowHeight="12.75" zeroHeight="false" outlineLevelRow="0" outlineLevelCol="0"/>
  <sheetData>
    <row r="1" customFormat="false" ht="12.75" hidden="false" customHeight="false" outlineLevel="0" collapsed="false">
      <c r="A1" s="1" t="s">
        <v>0</v>
      </c>
    </row>
    <row r="2" customFormat="false" ht="72.75" hidden="false" customHeight="true" outlineLevel="0" collapsed="false">
      <c r="A2" s="2" t="s">
        <v>1</v>
      </c>
      <c r="B2" s="2"/>
      <c r="C2" s="2"/>
      <c r="D2" s="2"/>
      <c r="E2" s="2"/>
      <c r="F2" s="2"/>
      <c r="G2" s="2"/>
    </row>
  </sheetData>
  <mergeCells count="1">
    <mergeCell ref="A2:G2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66FF66"/>
    <pageSetUpPr fitToPage="false"/>
  </sheetPr>
  <dimension ref="A1:O60"/>
  <sheetViews>
    <sheetView showFormulas="false" showGridLines="false" showRowColHeaders="true" showZeros="true" rightToLeft="false" tabSelected="true" showOutlineSymbols="true" defaultGridColor="true" view="normal" topLeftCell="B1" colorId="64" zoomScale="100" zoomScaleNormal="100" zoomScalePageLayoutView="75" workbookViewId="0">
      <selection pane="topLeft" activeCell="D6" activeCellId="0" sqref="D6"/>
    </sheetView>
  </sheetViews>
  <sheetFormatPr defaultColWidth="9.01171875" defaultRowHeight="12.75" zeroHeight="false" outlineLevelRow="0" outlineLevelCol="0"/>
  <cols>
    <col collapsed="false" customWidth="true" hidden="true" outlineLevel="0" max="1" min="1" style="0" width="8.42"/>
    <col collapsed="false" customWidth="true" hidden="false" outlineLevel="0" max="2" min="2" style="0" width="13.43"/>
    <col collapsed="false" customWidth="true" hidden="false" outlineLevel="0" max="3" min="3" style="3" width="7.42"/>
    <col collapsed="false" customWidth="true" hidden="false" outlineLevel="0" max="4" min="4" style="3" width="13.01"/>
    <col collapsed="false" customWidth="true" hidden="false" outlineLevel="0" max="5" min="5" style="3" width="9.71"/>
    <col collapsed="false" customWidth="true" hidden="false" outlineLevel="0" max="6" min="6" style="0" width="11.71"/>
    <col collapsed="false" customWidth="true" hidden="false" outlineLevel="0" max="9" min="7" style="0" width="13.01"/>
    <col collapsed="false" customWidth="true" hidden="false" outlineLevel="0" max="10" min="10" style="0" width="5.57"/>
    <col collapsed="false" customWidth="true" hidden="false" outlineLevel="0" max="11" min="11" style="0" width="4.29"/>
    <col collapsed="false" customWidth="true" hidden="false" outlineLevel="0" max="15" min="12" style="0" width="10.71"/>
  </cols>
  <sheetData>
    <row r="1" customFormat="false" ht="33.75" hidden="false" customHeight="true" outlineLevel="0" collapsed="false">
      <c r="A1" s="4" t="s">
        <v>2</v>
      </c>
      <c r="B1" s="5" t="s">
        <v>3</v>
      </c>
      <c r="C1" s="5"/>
      <c r="D1" s="5"/>
      <c r="E1" s="5"/>
      <c r="F1" s="5"/>
      <c r="G1" s="5"/>
      <c r="H1" s="5"/>
      <c r="I1" s="5"/>
      <c r="J1" s="5"/>
    </row>
    <row r="2" customFormat="false" ht="36" hidden="false" customHeight="true" outlineLevel="0" collapsed="false">
      <c r="A2" s="6"/>
      <c r="B2" s="7" t="s">
        <v>4</v>
      </c>
      <c r="C2" s="8"/>
      <c r="D2" s="9" t="s">
        <v>5</v>
      </c>
      <c r="E2" s="10" t="s">
        <v>6</v>
      </c>
      <c r="F2" s="10"/>
      <c r="G2" s="10"/>
      <c r="H2" s="10"/>
      <c r="I2" s="10"/>
      <c r="J2" s="10"/>
      <c r="O2" s="11"/>
    </row>
    <row r="3" customFormat="false" ht="27" hidden="true" customHeight="true" outlineLevel="0" collapsed="false">
      <c r="A3" s="6"/>
      <c r="B3" s="12"/>
      <c r="C3" s="8"/>
      <c r="D3" s="13"/>
      <c r="E3" s="14"/>
      <c r="F3" s="14"/>
      <c r="G3" s="14"/>
      <c r="H3" s="14"/>
      <c r="I3" s="14"/>
      <c r="J3" s="14"/>
    </row>
    <row r="4" customFormat="false" ht="23.25" hidden="false" customHeight="true" outlineLevel="0" collapsed="false">
      <c r="A4" s="6"/>
      <c r="B4" s="15"/>
      <c r="C4" s="16"/>
      <c r="D4" s="17"/>
      <c r="E4" s="18"/>
      <c r="F4" s="18"/>
      <c r="G4" s="18"/>
      <c r="H4" s="18"/>
      <c r="I4" s="18"/>
      <c r="J4" s="18"/>
    </row>
    <row r="5" customFormat="false" ht="24" hidden="false" customHeight="true" outlineLevel="0" collapsed="false">
      <c r="A5" s="6"/>
      <c r="B5" s="19" t="s">
        <v>7</v>
      </c>
      <c r="D5" s="20"/>
      <c r="E5" s="20"/>
      <c r="F5" s="20"/>
      <c r="G5" s="20"/>
      <c r="H5" s="21" t="s">
        <v>8</v>
      </c>
      <c r="I5" s="22"/>
      <c r="J5" s="23"/>
    </row>
    <row r="6" customFormat="false" ht="15.75" hidden="false" customHeight="true" outlineLevel="0" collapsed="false">
      <c r="A6" s="6"/>
      <c r="B6" s="24"/>
      <c r="C6" s="25"/>
      <c r="D6" s="26"/>
      <c r="E6" s="26"/>
      <c r="F6" s="26"/>
      <c r="G6" s="26"/>
      <c r="H6" s="21" t="s">
        <v>9</v>
      </c>
      <c r="I6" s="22"/>
      <c r="J6" s="23"/>
    </row>
    <row r="7" customFormat="false" ht="15.75" hidden="false" customHeight="true" outlineLevel="0" collapsed="false">
      <c r="A7" s="6"/>
      <c r="B7" s="27"/>
      <c r="C7" s="28"/>
      <c r="D7" s="29"/>
      <c r="E7" s="30"/>
      <c r="F7" s="30"/>
      <c r="G7" s="30"/>
      <c r="H7" s="31"/>
      <c r="I7" s="32"/>
      <c r="J7" s="33"/>
    </row>
    <row r="8" customFormat="false" ht="24" hidden="true" customHeight="true" outlineLevel="0" collapsed="false">
      <c r="A8" s="6"/>
      <c r="B8" s="19" t="s">
        <v>10</v>
      </c>
      <c r="D8" s="34"/>
      <c r="H8" s="21" t="s">
        <v>8</v>
      </c>
      <c r="I8" s="22"/>
      <c r="J8" s="23"/>
    </row>
    <row r="9" customFormat="false" ht="15.75" hidden="true" customHeight="true" outlineLevel="0" collapsed="false">
      <c r="A9" s="6"/>
      <c r="B9" s="6"/>
      <c r="D9" s="34"/>
      <c r="H9" s="21" t="s">
        <v>9</v>
      </c>
      <c r="I9" s="22"/>
      <c r="J9" s="23"/>
    </row>
    <row r="10" customFormat="false" ht="15.75" hidden="true" customHeight="true" outlineLevel="0" collapsed="false">
      <c r="A10" s="6"/>
      <c r="B10" s="35"/>
      <c r="C10" s="28"/>
      <c r="D10" s="29"/>
      <c r="E10" s="36"/>
      <c r="F10" s="31"/>
      <c r="G10" s="37"/>
      <c r="H10" s="37"/>
      <c r="I10" s="38"/>
      <c r="J10" s="33"/>
    </row>
    <row r="11" customFormat="false" ht="24" hidden="false" customHeight="true" outlineLevel="0" collapsed="false">
      <c r="A11" s="6"/>
      <c r="B11" s="19" t="s">
        <v>11</v>
      </c>
      <c r="D11" s="39"/>
      <c r="E11" s="39"/>
      <c r="F11" s="39"/>
      <c r="G11" s="39"/>
      <c r="H11" s="21" t="s">
        <v>8</v>
      </c>
      <c r="I11" s="40"/>
      <c r="J11" s="23"/>
    </row>
    <row r="12" customFormat="false" ht="15.75" hidden="false" customHeight="true" outlineLevel="0" collapsed="false">
      <c r="A12" s="6"/>
      <c r="B12" s="24"/>
      <c r="C12" s="25"/>
      <c r="D12" s="41"/>
      <c r="E12" s="41"/>
      <c r="F12" s="41"/>
      <c r="G12" s="41"/>
      <c r="H12" s="21" t="s">
        <v>9</v>
      </c>
      <c r="I12" s="40"/>
      <c r="J12" s="23"/>
    </row>
    <row r="13" customFormat="false" ht="15.75" hidden="false" customHeight="true" outlineLevel="0" collapsed="false">
      <c r="A13" s="6"/>
      <c r="B13" s="27"/>
      <c r="C13" s="28"/>
      <c r="D13" s="42"/>
      <c r="E13" s="43"/>
      <c r="F13" s="43"/>
      <c r="G13" s="43"/>
      <c r="H13" s="44"/>
      <c r="I13" s="32"/>
      <c r="J13" s="33"/>
    </row>
    <row r="14" customFormat="false" ht="21.75" hidden="false" customHeight="true" outlineLevel="0" collapsed="false">
      <c r="A14" s="6"/>
      <c r="B14" s="45" t="s">
        <v>12</v>
      </c>
      <c r="C14" s="46"/>
      <c r="D14" s="47"/>
      <c r="E14" s="48"/>
      <c r="F14" s="49"/>
      <c r="G14" s="49"/>
      <c r="H14" s="50"/>
      <c r="I14" s="49"/>
      <c r="J14" s="51"/>
    </row>
    <row r="15" customFormat="false" ht="32.25" hidden="false" customHeight="true" outlineLevel="0" collapsed="false">
      <c r="A15" s="6"/>
      <c r="B15" s="35" t="s">
        <v>13</v>
      </c>
      <c r="C15" s="52"/>
      <c r="D15" s="53"/>
      <c r="E15" s="54"/>
      <c r="F15" s="54"/>
      <c r="G15" s="55"/>
      <c r="H15" s="55"/>
      <c r="I15" s="56" t="s">
        <v>14</v>
      </c>
      <c r="J15" s="56"/>
    </row>
    <row r="16" customFormat="false" ht="23.25" hidden="false" customHeight="true" outlineLevel="0" collapsed="false">
      <c r="A16" s="57" t="s">
        <v>15</v>
      </c>
      <c r="B16" s="58" t="s">
        <v>15</v>
      </c>
      <c r="C16" s="59"/>
      <c r="D16" s="60"/>
      <c r="E16" s="61"/>
      <c r="F16" s="61"/>
      <c r="G16" s="62"/>
      <c r="H16" s="62"/>
      <c r="I16" s="63" t="n">
        <f aca="false">SUMIF(F51:F56,A16,I51:I56)+SUMIF(F51:F56,"PSU",I51:I56)</f>
        <v>0</v>
      </c>
      <c r="J16" s="63"/>
    </row>
    <row r="17" customFormat="false" ht="23.25" hidden="false" customHeight="true" outlineLevel="0" collapsed="false">
      <c r="A17" s="57" t="s">
        <v>16</v>
      </c>
      <c r="B17" s="58" t="s">
        <v>16</v>
      </c>
      <c r="C17" s="59"/>
      <c r="D17" s="60"/>
      <c r="E17" s="61"/>
      <c r="F17" s="61"/>
      <c r="G17" s="62"/>
      <c r="H17" s="62"/>
      <c r="I17" s="63" t="n">
        <f aca="false">SUMIF(F51:F56,A17,I51:I56)</f>
        <v>0</v>
      </c>
      <c r="J17" s="63"/>
    </row>
    <row r="18" customFormat="false" ht="23.25" hidden="false" customHeight="true" outlineLevel="0" collapsed="false">
      <c r="A18" s="57" t="s">
        <v>17</v>
      </c>
      <c r="B18" s="58" t="s">
        <v>17</v>
      </c>
      <c r="C18" s="59"/>
      <c r="D18" s="60"/>
      <c r="E18" s="61"/>
      <c r="F18" s="61"/>
      <c r="G18" s="62"/>
      <c r="H18" s="62"/>
      <c r="I18" s="63" t="n">
        <f aca="false">SUMIF(F51:F56,A18,I51:I56)</f>
        <v>0</v>
      </c>
      <c r="J18" s="63"/>
    </row>
    <row r="19" customFormat="false" ht="23.25" hidden="false" customHeight="true" outlineLevel="0" collapsed="false">
      <c r="A19" s="57" t="s">
        <v>18</v>
      </c>
      <c r="B19" s="58" t="s">
        <v>19</v>
      </c>
      <c r="C19" s="59"/>
      <c r="D19" s="60"/>
      <c r="E19" s="61"/>
      <c r="F19" s="61"/>
      <c r="G19" s="62"/>
      <c r="H19" s="62"/>
      <c r="I19" s="63" t="n">
        <f aca="false">SUMIF(F51:F56,A19,I51:I56)</f>
        <v>0</v>
      </c>
      <c r="J19" s="63"/>
    </row>
    <row r="20" customFormat="false" ht="23.25" hidden="false" customHeight="true" outlineLevel="0" collapsed="false">
      <c r="A20" s="57" t="s">
        <v>20</v>
      </c>
      <c r="B20" s="58" t="s">
        <v>21</v>
      </c>
      <c r="C20" s="59"/>
      <c r="D20" s="60"/>
      <c r="E20" s="61"/>
      <c r="F20" s="61"/>
      <c r="G20" s="62"/>
      <c r="H20" s="62"/>
      <c r="I20" s="63" t="n">
        <f aca="false">SUMIF(F51:F56,A20,I51:I56)</f>
        <v>0</v>
      </c>
      <c r="J20" s="63"/>
    </row>
    <row r="21" customFormat="false" ht="23.25" hidden="false" customHeight="true" outlineLevel="0" collapsed="false">
      <c r="A21" s="6"/>
      <c r="B21" s="64" t="s">
        <v>14</v>
      </c>
      <c r="C21" s="65"/>
      <c r="D21" s="66"/>
      <c r="E21" s="67"/>
      <c r="F21" s="67"/>
      <c r="G21" s="68"/>
      <c r="H21" s="68"/>
      <c r="I21" s="69" t="n">
        <f aca="false">SUM(I16:J20)</f>
        <v>0</v>
      </c>
      <c r="J21" s="69"/>
    </row>
    <row r="22" customFormat="false" ht="33" hidden="false" customHeight="true" outlineLevel="0" collapsed="false">
      <c r="A22" s="6"/>
      <c r="B22" s="70" t="s">
        <v>22</v>
      </c>
      <c r="C22" s="59"/>
      <c r="D22" s="60"/>
      <c r="E22" s="71"/>
      <c r="F22" s="72"/>
      <c r="G22" s="73"/>
      <c r="H22" s="73"/>
      <c r="I22" s="73"/>
      <c r="J22" s="74"/>
    </row>
    <row r="23" customFormat="false" ht="23.25" hidden="false" customHeight="true" outlineLevel="0" collapsed="false">
      <c r="A23" s="6" t="n">
        <f aca="false">ZakladDPHSni*SazbaDPH1/100</f>
        <v>0</v>
      </c>
      <c r="B23" s="58" t="s">
        <v>23</v>
      </c>
      <c r="C23" s="59"/>
      <c r="D23" s="60"/>
      <c r="E23" s="75" t="n">
        <v>15</v>
      </c>
      <c r="F23" s="72" t="s">
        <v>24</v>
      </c>
      <c r="G23" s="76" t="n">
        <f aca="false">ZakladDPHSniVypocet</f>
        <v>0</v>
      </c>
      <c r="H23" s="76"/>
      <c r="I23" s="76"/>
      <c r="J23" s="74" t="str">
        <f aca="false">Mena</f>
        <v>CZK</v>
      </c>
    </row>
    <row r="24" customFormat="false" ht="23.25" hidden="false" customHeight="true" outlineLevel="0" collapsed="false">
      <c r="A24" s="6" t="n">
        <f aca="false">(A23-INT(A23))*100</f>
        <v>0</v>
      </c>
      <c r="B24" s="58" t="s">
        <v>25</v>
      </c>
      <c r="C24" s="59"/>
      <c r="D24" s="60"/>
      <c r="E24" s="75" t="n">
        <f aca="false">SazbaDPH1</f>
        <v>15</v>
      </c>
      <c r="F24" s="72" t="s">
        <v>24</v>
      </c>
      <c r="G24" s="77" t="n">
        <f aca="false">A23</f>
        <v>0</v>
      </c>
      <c r="H24" s="77"/>
      <c r="I24" s="77"/>
      <c r="J24" s="74" t="str">
        <f aca="false">Mena</f>
        <v>CZK</v>
      </c>
    </row>
    <row r="25" customFormat="false" ht="23.25" hidden="false" customHeight="true" outlineLevel="0" collapsed="false">
      <c r="A25" s="6" t="n">
        <f aca="false">ZakladDPHZakl*SazbaDPH2/100</f>
        <v>0</v>
      </c>
      <c r="B25" s="58" t="s">
        <v>26</v>
      </c>
      <c r="C25" s="59"/>
      <c r="D25" s="60"/>
      <c r="E25" s="75" t="n">
        <v>21</v>
      </c>
      <c r="F25" s="72" t="s">
        <v>24</v>
      </c>
      <c r="G25" s="76" t="n">
        <f aca="false">ZakladDPHZaklVypocet</f>
        <v>0</v>
      </c>
      <c r="H25" s="76"/>
      <c r="I25" s="76"/>
      <c r="J25" s="74" t="str">
        <f aca="false">Mena</f>
        <v>CZK</v>
      </c>
    </row>
    <row r="26" customFormat="false" ht="23.25" hidden="false" customHeight="true" outlineLevel="0" collapsed="false">
      <c r="A26" s="6" t="n">
        <f aca="false">(A25-INT(A25))*100</f>
        <v>0</v>
      </c>
      <c r="B26" s="78" t="s">
        <v>27</v>
      </c>
      <c r="C26" s="79"/>
      <c r="D26" s="53"/>
      <c r="E26" s="80" t="n">
        <f aca="false">SazbaDPH2</f>
        <v>21</v>
      </c>
      <c r="F26" s="81" t="s">
        <v>24</v>
      </c>
      <c r="G26" s="82" t="n">
        <f aca="false">A25</f>
        <v>0</v>
      </c>
      <c r="H26" s="82"/>
      <c r="I26" s="82"/>
      <c r="J26" s="83" t="str">
        <f aca="false">Mena</f>
        <v>CZK</v>
      </c>
    </row>
    <row r="27" customFormat="false" ht="23.25" hidden="false" customHeight="true" outlineLevel="0" collapsed="false">
      <c r="A27" s="6" t="n">
        <f aca="false">ZakladDPHSni+DPHSni+ZakladDPHZakl+DPHZakl</f>
        <v>0</v>
      </c>
      <c r="B27" s="19" t="s">
        <v>28</v>
      </c>
      <c r="C27" s="84"/>
      <c r="D27" s="85"/>
      <c r="E27" s="84"/>
      <c r="F27" s="86"/>
      <c r="G27" s="87" t="n">
        <f aca="false">CenaCelkem-(ZakladDPHSni+DPHSni+ZakladDPHZakl+DPHZakl)</f>
        <v>0</v>
      </c>
      <c r="H27" s="87"/>
      <c r="I27" s="87"/>
      <c r="J27" s="88" t="str">
        <f aca="false">Mena</f>
        <v>CZK</v>
      </c>
    </row>
    <row r="28" customFormat="false" ht="27.75" hidden="true" customHeight="true" outlineLevel="0" collapsed="false">
      <c r="A28" s="6"/>
      <c r="B28" s="89" t="s">
        <v>29</v>
      </c>
      <c r="C28" s="90"/>
      <c r="D28" s="90"/>
      <c r="E28" s="91"/>
      <c r="F28" s="92"/>
      <c r="G28" s="93" t="n">
        <f aca="false">ZakladDPHSniVypocet+ZakladDPHZaklVypocet</f>
        <v>0</v>
      </c>
      <c r="H28" s="93"/>
      <c r="I28" s="93"/>
      <c r="J28" s="94" t="str">
        <f aca="false">Mena</f>
        <v>CZK</v>
      </c>
    </row>
    <row r="29" customFormat="false" ht="27.75" hidden="false" customHeight="true" outlineLevel="0" collapsed="false">
      <c r="A29" s="6" t="n">
        <f aca="false">(A27-INT(A27))*100</f>
        <v>0</v>
      </c>
      <c r="B29" s="89" t="s">
        <v>30</v>
      </c>
      <c r="C29" s="95"/>
      <c r="D29" s="95"/>
      <c r="E29" s="95"/>
      <c r="F29" s="96"/>
      <c r="G29" s="93" t="n">
        <f aca="false">A27</f>
        <v>0</v>
      </c>
      <c r="H29" s="93"/>
      <c r="I29" s="93"/>
      <c r="J29" s="97" t="s">
        <v>31</v>
      </c>
    </row>
    <row r="30" customFormat="false" ht="12.75" hidden="false" customHeight="true" outlineLevel="0" collapsed="false">
      <c r="A30" s="6"/>
      <c r="B30" s="6"/>
      <c r="J30" s="98"/>
    </row>
    <row r="31" customFormat="false" ht="30" hidden="false" customHeight="true" outlineLevel="0" collapsed="false">
      <c r="A31" s="6"/>
      <c r="B31" s="6"/>
      <c r="J31" s="98"/>
    </row>
    <row r="32" customFormat="false" ht="18.75" hidden="false" customHeight="true" outlineLevel="0" collapsed="false">
      <c r="A32" s="6"/>
      <c r="B32" s="99"/>
      <c r="C32" s="100" t="s">
        <v>32</v>
      </c>
      <c r="D32" s="101"/>
      <c r="E32" s="101"/>
      <c r="F32" s="102" t="s">
        <v>33</v>
      </c>
      <c r="G32" s="103"/>
      <c r="H32" s="104"/>
      <c r="I32" s="103"/>
      <c r="J32" s="98"/>
    </row>
    <row r="33" customFormat="false" ht="47.25" hidden="false" customHeight="true" outlineLevel="0" collapsed="false">
      <c r="A33" s="6"/>
      <c r="B33" s="6"/>
      <c r="J33" s="98"/>
    </row>
    <row r="34" s="1" customFormat="true" ht="18.75" hidden="false" customHeight="true" outlineLevel="0" collapsed="false">
      <c r="A34" s="105"/>
      <c r="B34" s="105"/>
      <c r="C34" s="106"/>
      <c r="D34" s="107"/>
      <c r="E34" s="107"/>
      <c r="G34" s="108"/>
      <c r="H34" s="108"/>
      <c r="I34" s="108"/>
      <c r="J34" s="109"/>
    </row>
    <row r="35" customFormat="false" ht="12.75" hidden="false" customHeight="true" outlineLevel="0" collapsed="false">
      <c r="A35" s="6"/>
      <c r="B35" s="6"/>
      <c r="D35" s="110" t="s">
        <v>34</v>
      </c>
      <c r="E35" s="110"/>
      <c r="H35" s="111" t="s">
        <v>35</v>
      </c>
      <c r="J35" s="98"/>
    </row>
    <row r="36" customFormat="false" ht="13.5" hidden="false" customHeight="true" outlineLevel="0" collapsed="false">
      <c r="A36" s="112"/>
      <c r="B36" s="112"/>
      <c r="C36" s="113"/>
      <c r="D36" s="113"/>
      <c r="E36" s="113"/>
      <c r="F36" s="114"/>
      <c r="G36" s="114"/>
      <c r="H36" s="114"/>
      <c r="I36" s="114"/>
      <c r="J36" s="115"/>
    </row>
    <row r="37" customFormat="false" ht="27" hidden="false" customHeight="true" outlineLevel="0" collapsed="false">
      <c r="B37" s="116" t="s">
        <v>36</v>
      </c>
      <c r="C37" s="117"/>
      <c r="D37" s="117"/>
      <c r="E37" s="117"/>
      <c r="F37" s="118"/>
      <c r="G37" s="118"/>
      <c r="H37" s="118"/>
      <c r="I37" s="118"/>
      <c r="J37" s="119"/>
    </row>
    <row r="38" customFormat="false" ht="25.5" hidden="false" customHeight="true" outlineLevel="0" collapsed="false">
      <c r="A38" s="120" t="s">
        <v>37</v>
      </c>
      <c r="B38" s="121" t="s">
        <v>38</v>
      </c>
      <c r="C38" s="122" t="s">
        <v>39</v>
      </c>
      <c r="D38" s="122"/>
      <c r="E38" s="122"/>
      <c r="F38" s="123" t="str">
        <f aca="false">B23</f>
        <v>Základ pro sníženou DPH</v>
      </c>
      <c r="G38" s="123" t="str">
        <f aca="false">B25</f>
        <v>Základ pro základní DPH</v>
      </c>
      <c r="H38" s="124" t="s">
        <v>40</v>
      </c>
      <c r="I38" s="124" t="s">
        <v>41</v>
      </c>
      <c r="J38" s="125"/>
    </row>
    <row r="39" customFormat="false" ht="25.5" hidden="true" customHeight="true" outlineLevel="0" collapsed="false">
      <c r="A39" s="120" t="n">
        <v>1</v>
      </c>
      <c r="B39" s="126" t="s">
        <v>42</v>
      </c>
      <c r="C39" s="127"/>
      <c r="D39" s="127"/>
      <c r="E39" s="127"/>
      <c r="F39" s="128" t="n">
        <f aca="false">OVN!AE20+'Stavební část'!AE108</f>
        <v>0</v>
      </c>
      <c r="G39" s="129" t="n">
        <f aca="false">OVN!AF20+'Stavební část'!AF108</f>
        <v>0</v>
      </c>
      <c r="H39" s="130" t="n">
        <f aca="false">(F39*SazbaDPH1/100)+(G39*SazbaDPH2/100)</f>
        <v>0</v>
      </c>
      <c r="I39" s="130" t="n">
        <f aca="false">F39+G39+H39</f>
        <v>0</v>
      </c>
      <c r="J39" s="131"/>
    </row>
    <row r="40" s="138" customFormat="true" ht="25.5" hidden="false" customHeight="true" outlineLevel="0" collapsed="false">
      <c r="A40" s="132" t="n">
        <v>2</v>
      </c>
      <c r="B40" s="133" t="s">
        <v>43</v>
      </c>
      <c r="C40" s="134" t="s">
        <v>44</v>
      </c>
      <c r="D40" s="134"/>
      <c r="E40" s="134"/>
      <c r="F40" s="135" t="n">
        <f aca="false">OVN!AE20</f>
        <v>0</v>
      </c>
      <c r="G40" s="136" t="n">
        <f aca="false">OVN!AF20</f>
        <v>0</v>
      </c>
      <c r="H40" s="136" t="n">
        <f aca="false">(F40*SazbaDPH1/100)+(G40*SazbaDPH2/100)</f>
        <v>0</v>
      </c>
      <c r="I40" s="136" t="n">
        <f aca="false">F40+G40+H40</f>
        <v>0</v>
      </c>
      <c r="J40" s="137"/>
    </row>
    <row r="41" s="138" customFormat="true" ht="25.5" hidden="true" customHeight="true" outlineLevel="0" collapsed="false">
      <c r="A41" s="132"/>
      <c r="B41" s="139"/>
      <c r="C41" s="134"/>
      <c r="D41" s="134"/>
      <c r="E41" s="134"/>
      <c r="F41" s="135"/>
      <c r="G41" s="136"/>
      <c r="H41" s="136"/>
      <c r="I41" s="136"/>
      <c r="J41" s="137"/>
    </row>
    <row r="42" s="138" customFormat="true" ht="25.5" hidden="false" customHeight="true" outlineLevel="0" collapsed="false">
      <c r="A42" s="132" t="n">
        <v>2</v>
      </c>
      <c r="B42" s="133" t="s">
        <v>45</v>
      </c>
      <c r="C42" s="134" t="s">
        <v>46</v>
      </c>
      <c r="D42" s="134"/>
      <c r="E42" s="134"/>
      <c r="F42" s="135" t="n">
        <f aca="false">'Stavební část'!AE108</f>
        <v>0</v>
      </c>
      <c r="G42" s="136" t="n">
        <f aca="false">'Stavební část'!AF108</f>
        <v>0</v>
      </c>
      <c r="H42" s="136" t="n">
        <f aca="false">(F42*SazbaDPH1/100)+(G42*SazbaDPH2/100)</f>
        <v>0</v>
      </c>
      <c r="I42" s="136" t="n">
        <f aca="false">F42+G42+H42</f>
        <v>0</v>
      </c>
      <c r="J42" s="137"/>
    </row>
    <row r="43" customFormat="false" ht="1.5" hidden="false" customHeight="true" outlineLevel="0" collapsed="false">
      <c r="A43" s="120"/>
      <c r="B43" s="140"/>
      <c r="C43" s="127"/>
      <c r="D43" s="127"/>
      <c r="E43" s="127"/>
      <c r="F43" s="141"/>
      <c r="G43" s="142"/>
      <c r="H43" s="142"/>
      <c r="I43" s="142"/>
      <c r="J43" s="131"/>
    </row>
    <row r="44" s="148" customFormat="true" ht="25.5" hidden="false" customHeight="true" outlineLevel="0" collapsed="false">
      <c r="A44" s="143"/>
      <c r="B44" s="144" t="s">
        <v>47</v>
      </c>
      <c r="C44" s="144"/>
      <c r="D44" s="144"/>
      <c r="E44" s="144"/>
      <c r="F44" s="145" t="n">
        <f aca="false">SUMIF(A39:A43,"=1",F39:F43)</f>
        <v>0</v>
      </c>
      <c r="G44" s="146" t="n">
        <f aca="false">SUMIF(A39:A43,"=1",G39:G43)</f>
        <v>0</v>
      </c>
      <c r="H44" s="146" t="n">
        <f aca="false">SUMIF(A39:A43,"=1",H39:H43)</f>
        <v>0</v>
      </c>
      <c r="I44" s="146" t="n">
        <f aca="false">SUMIF(A39:A43,"=1",I39:I43)</f>
        <v>0</v>
      </c>
      <c r="J44" s="147"/>
    </row>
    <row r="48" customFormat="false" ht="15.75" hidden="false" customHeight="false" outlineLevel="0" collapsed="false">
      <c r="B48" s="149" t="s">
        <v>48</v>
      </c>
    </row>
    <row r="50" customFormat="false" ht="25.5" hidden="false" customHeight="true" outlineLevel="0" collapsed="false">
      <c r="A50" s="150"/>
      <c r="B50" s="151" t="s">
        <v>38</v>
      </c>
      <c r="C50" s="151" t="s">
        <v>39</v>
      </c>
      <c r="D50" s="152"/>
      <c r="E50" s="152"/>
      <c r="F50" s="153" t="s">
        <v>49</v>
      </c>
      <c r="G50" s="153"/>
      <c r="H50" s="153"/>
      <c r="I50" s="153" t="s">
        <v>14</v>
      </c>
      <c r="J50" s="153"/>
    </row>
    <row r="51" customFormat="false" ht="36.75" hidden="false" customHeight="true" outlineLevel="0" collapsed="false">
      <c r="A51" s="154"/>
      <c r="B51" s="155" t="s">
        <v>20</v>
      </c>
      <c r="C51" s="156" t="s">
        <v>21</v>
      </c>
      <c r="D51" s="156"/>
      <c r="E51" s="156"/>
      <c r="F51" s="157" t="s">
        <v>15</v>
      </c>
      <c r="G51" s="158"/>
      <c r="H51" s="158"/>
      <c r="I51" s="159" t="n">
        <f aca="false">OVN!G8</f>
        <v>0</v>
      </c>
      <c r="J51" s="159"/>
    </row>
    <row r="52" customFormat="false" ht="36.75" hidden="false" customHeight="true" outlineLevel="0" collapsed="false">
      <c r="A52" s="154"/>
      <c r="B52" s="155" t="s">
        <v>18</v>
      </c>
      <c r="C52" s="156" t="s">
        <v>19</v>
      </c>
      <c r="D52" s="156"/>
      <c r="E52" s="156"/>
      <c r="F52" s="157" t="s">
        <v>15</v>
      </c>
      <c r="G52" s="158"/>
      <c r="H52" s="158"/>
      <c r="I52" s="159" t="n">
        <f aca="false">OVN!G15</f>
        <v>0</v>
      </c>
      <c r="J52" s="159"/>
    </row>
    <row r="53" customFormat="false" ht="36.75" hidden="false" customHeight="true" outlineLevel="0" collapsed="false">
      <c r="A53" s="154"/>
      <c r="B53" s="155" t="s">
        <v>50</v>
      </c>
      <c r="C53" s="156" t="s">
        <v>51</v>
      </c>
      <c r="D53" s="156"/>
      <c r="E53" s="156"/>
      <c r="F53" s="157" t="s">
        <v>16</v>
      </c>
      <c r="G53" s="158"/>
      <c r="H53" s="158"/>
      <c r="I53" s="159" t="n">
        <f aca="false">'Stavební část'!G8</f>
        <v>0</v>
      </c>
      <c r="J53" s="159"/>
    </row>
    <row r="54" customFormat="false" ht="36.75" hidden="false" customHeight="true" outlineLevel="0" collapsed="false">
      <c r="A54" s="154"/>
      <c r="B54" s="155" t="s">
        <v>52</v>
      </c>
      <c r="C54" s="156" t="s">
        <v>53</v>
      </c>
      <c r="D54" s="156"/>
      <c r="E54" s="156"/>
      <c r="F54" s="157" t="s">
        <v>16</v>
      </c>
      <c r="G54" s="158"/>
      <c r="H54" s="158"/>
      <c r="I54" s="159" t="n">
        <f aca="false">'Stavební část'!G16</f>
        <v>0</v>
      </c>
      <c r="J54" s="159"/>
    </row>
    <row r="55" customFormat="false" ht="36.75" hidden="false" customHeight="true" outlineLevel="0" collapsed="false">
      <c r="A55" s="154"/>
      <c r="B55" s="155" t="s">
        <v>54</v>
      </c>
      <c r="C55" s="156" t="s">
        <v>55</v>
      </c>
      <c r="D55" s="156"/>
      <c r="E55" s="156"/>
      <c r="F55" s="157" t="s">
        <v>16</v>
      </c>
      <c r="G55" s="158"/>
      <c r="H55" s="158"/>
      <c r="I55" s="159" t="n">
        <f aca="false">'Stavební část'!G75</f>
        <v>0</v>
      </c>
      <c r="J55" s="159"/>
    </row>
    <row r="56" customFormat="false" ht="36.75" hidden="false" customHeight="true" outlineLevel="0" collapsed="false">
      <c r="A56" s="154"/>
      <c r="B56" s="155" t="s">
        <v>56</v>
      </c>
      <c r="C56" s="156" t="s">
        <v>57</v>
      </c>
      <c r="D56" s="156"/>
      <c r="E56" s="156"/>
      <c r="F56" s="157" t="s">
        <v>16</v>
      </c>
      <c r="G56" s="158"/>
      <c r="H56" s="158"/>
      <c r="I56" s="159" t="n">
        <f aca="false">'Stavební část'!G97</f>
        <v>0</v>
      </c>
      <c r="J56" s="159"/>
    </row>
    <row r="57" s="148" customFormat="true" ht="25.5" hidden="false" customHeight="true" outlineLevel="0" collapsed="false">
      <c r="A57" s="160"/>
      <c r="B57" s="161" t="s">
        <v>41</v>
      </c>
      <c r="C57" s="162"/>
      <c r="D57" s="163"/>
      <c r="E57" s="163"/>
      <c r="F57" s="164"/>
      <c r="G57" s="165"/>
      <c r="H57" s="165"/>
      <c r="I57" s="166" t="n">
        <f aca="false">SUM(I51:I56)</f>
        <v>0</v>
      </c>
      <c r="J57" s="166"/>
    </row>
    <row r="58" customFormat="false" ht="12.75" hidden="false" customHeight="false" outlineLevel="0" collapsed="false">
      <c r="F58" s="167"/>
      <c r="G58" s="167"/>
      <c r="H58" s="167"/>
      <c r="I58" s="167"/>
      <c r="J58" s="168"/>
    </row>
    <row r="59" customFormat="false" ht="12.75" hidden="false" customHeight="false" outlineLevel="0" collapsed="false">
      <c r="F59" s="167"/>
      <c r="G59" s="167"/>
      <c r="H59" s="167"/>
      <c r="I59" s="167"/>
      <c r="J59" s="168"/>
    </row>
    <row r="60" customFormat="false" ht="12.75" hidden="false" customHeight="false" outlineLevel="0" collapsed="false">
      <c r="F60" s="167"/>
      <c r="G60" s="167"/>
      <c r="H60" s="167"/>
      <c r="I60" s="167"/>
      <c r="J60" s="168"/>
    </row>
  </sheetData>
  <mergeCells count="53">
    <mergeCell ref="B1:J1"/>
    <mergeCell ref="E2:J2"/>
    <mergeCell ref="E3:J3"/>
    <mergeCell ref="E4:J4"/>
    <mergeCell ref="D5:G5"/>
    <mergeCell ref="D6:G6"/>
    <mergeCell ref="E7:G7"/>
    <mergeCell ref="D11:G11"/>
    <mergeCell ref="D12:G12"/>
    <mergeCell ref="E13:G13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G25:I25"/>
    <mergeCell ref="G26:I26"/>
    <mergeCell ref="G27:I27"/>
    <mergeCell ref="G28:I28"/>
    <mergeCell ref="G29:I29"/>
    <mergeCell ref="D34:E34"/>
    <mergeCell ref="G34:I34"/>
    <mergeCell ref="D35:E35"/>
    <mergeCell ref="C39:E39"/>
    <mergeCell ref="C40:E40"/>
    <mergeCell ref="C41:E41"/>
    <mergeCell ref="C42:E42"/>
    <mergeCell ref="C43:E43"/>
    <mergeCell ref="B44:E44"/>
    <mergeCell ref="C51:E51"/>
    <mergeCell ref="C52:E52"/>
    <mergeCell ref="C53:E53"/>
    <mergeCell ref="C54:E54"/>
    <mergeCell ref="C55:E55"/>
    <mergeCell ref="C56:E56"/>
  </mergeCells>
  <printOptions headings="false" gridLines="false" gridLinesSet="true" horizontalCentered="false" verticalCentered="false"/>
  <pageMargins left="0.39375" right="0.196527777777778" top="0.590277777777778" bottom="0.393055555555556" header="0.511805555555555" footer="0.196527777777778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&amp;L&amp;9Zpracováno programem BUILDpower S,  © RTS, a.s.&amp;R&amp;9Stránka &amp;P z &amp;N</oddFooter>
  </headerFooter>
  <rowBreaks count="1" manualBreakCount="1">
    <brk id="36" man="true" max="16383" min="0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9966"/>
    <pageSetUpPr fitToPage="false"/>
  </sheetPr>
  <dimension ref="A1:G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7" topLeftCell="A8" activePane="bottomLeft" state="frozen"/>
      <selection pane="topLeft" activeCell="A1" activeCellId="0" sqref="A1"/>
      <selection pane="bottomLeft" activeCell="I8" activeCellId="0" sqref="I8"/>
    </sheetView>
  </sheetViews>
  <sheetFormatPr defaultColWidth="9.15625" defaultRowHeight="12.75" zeroHeight="false" outlineLevelRow="0" outlineLevelCol="0"/>
  <cols>
    <col collapsed="false" customWidth="true" hidden="false" outlineLevel="0" max="1" min="1" style="169" width="4.29"/>
    <col collapsed="false" customWidth="true" hidden="false" outlineLevel="0" max="2" min="2" style="169" width="14.43"/>
    <col collapsed="false" customWidth="true" hidden="false" outlineLevel="0" max="3" min="3" style="170" width="38.29"/>
    <col collapsed="false" customWidth="true" hidden="false" outlineLevel="0" max="4" min="4" style="169" width="4.57"/>
    <col collapsed="false" customWidth="true" hidden="false" outlineLevel="0" max="5" min="5" style="169" width="10.58"/>
    <col collapsed="false" customWidth="true" hidden="false" outlineLevel="0" max="6" min="6" style="169" width="9.85"/>
    <col collapsed="false" customWidth="true" hidden="false" outlineLevel="0" max="7" min="7" style="169" width="12.71"/>
    <col collapsed="false" customWidth="false" hidden="false" outlineLevel="0" max="1024" min="8" style="169" width="9.14"/>
  </cols>
  <sheetData>
    <row r="1" customFormat="false" ht="15.75" hidden="false" customHeight="false" outlineLevel="0" collapsed="false">
      <c r="A1" s="171" t="s">
        <v>58</v>
      </c>
      <c r="B1" s="171"/>
      <c r="C1" s="171"/>
      <c r="D1" s="171"/>
      <c r="E1" s="171"/>
      <c r="F1" s="171"/>
      <c r="G1" s="171"/>
    </row>
    <row r="2" customFormat="false" ht="24.95" hidden="false" customHeight="true" outlineLevel="0" collapsed="false">
      <c r="A2" s="172" t="s">
        <v>59</v>
      </c>
      <c r="B2" s="173"/>
      <c r="C2" s="174"/>
      <c r="D2" s="174"/>
      <c r="E2" s="174"/>
      <c r="F2" s="174"/>
      <c r="G2" s="174"/>
    </row>
    <row r="3" customFormat="false" ht="24.95" hidden="false" customHeight="true" outlineLevel="0" collapsed="false">
      <c r="A3" s="172" t="s">
        <v>60</v>
      </c>
      <c r="B3" s="173"/>
      <c r="C3" s="174"/>
      <c r="D3" s="174"/>
      <c r="E3" s="174"/>
      <c r="F3" s="174"/>
      <c r="G3" s="174"/>
    </row>
    <row r="4" customFormat="false" ht="24.95" hidden="false" customHeight="true" outlineLevel="0" collapsed="false">
      <c r="A4" s="172" t="s">
        <v>61</v>
      </c>
      <c r="B4" s="173"/>
      <c r="C4" s="174"/>
      <c r="D4" s="174"/>
      <c r="E4" s="174"/>
      <c r="F4" s="174"/>
      <c r="G4" s="174"/>
    </row>
    <row r="5" customFormat="false" ht="12.75" hidden="false" customHeight="false" outlineLevel="0" collapsed="false">
      <c r="B5" s="175"/>
      <c r="C5" s="176"/>
      <c r="D5" s="177"/>
    </row>
  </sheetData>
  <mergeCells count="4">
    <mergeCell ref="A1:G1"/>
    <mergeCell ref="C2:G2"/>
    <mergeCell ref="C3:G3"/>
    <mergeCell ref="C4:G4"/>
  </mergeCells>
  <printOptions headings="false" gridLines="false" gridLinesSet="true" horizontalCentered="false" verticalCentered="false"/>
  <pageMargins left="0.590277777777778" right="0.39375" top="0.59027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&amp;L&amp;9Zpracováno programem 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CC99"/>
    <pageSetUpPr fitToPage="false"/>
  </sheetPr>
  <dimension ref="A1:BH103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7" topLeftCell="A8" activePane="bottomLeft" state="frozen"/>
      <selection pane="topLeft" activeCell="A1" activeCellId="0" sqref="A1"/>
      <selection pane="bottomLeft" activeCell="F19" activeCellId="0" sqref="F19"/>
    </sheetView>
  </sheetViews>
  <sheetFormatPr defaultColWidth="8.6875" defaultRowHeight="12.75" zeroHeight="false" outlineLevelRow="1" outlineLevelCol="0"/>
  <cols>
    <col collapsed="false" customWidth="true" hidden="false" outlineLevel="0" max="1" min="1" style="0" width="3.42"/>
    <col collapsed="false" customWidth="true" hidden="false" outlineLevel="0" max="2" min="2" style="178" width="12.57"/>
    <col collapsed="false" customWidth="true" hidden="false" outlineLevel="0" max="3" min="3" style="178" width="38.29"/>
    <col collapsed="false" customWidth="true" hidden="false" outlineLevel="0" max="4" min="4" style="0" width="4.86"/>
    <col collapsed="false" customWidth="true" hidden="false" outlineLevel="0" max="5" min="5" style="0" width="10.58"/>
    <col collapsed="false" customWidth="true" hidden="false" outlineLevel="0" max="6" min="6" style="0" width="9.85"/>
    <col collapsed="false" customWidth="true" hidden="false" outlineLevel="0" max="7" min="7" style="0" width="12.71"/>
    <col collapsed="false" customWidth="true" hidden="true" outlineLevel="0" max="18" min="8" style="0" width="11.52"/>
    <col collapsed="false" customWidth="true" hidden="true" outlineLevel="0" max="24" min="21" style="0" width="11.52"/>
    <col collapsed="false" customWidth="true" hidden="true" outlineLevel="0" max="29" min="29" style="0" width="11.52"/>
    <col collapsed="false" customWidth="true" hidden="true" outlineLevel="0" max="41" min="31" style="0" width="11.52"/>
    <col collapsed="false" customWidth="true" hidden="false" outlineLevel="0" max="53" min="53" style="0" width="73.7"/>
  </cols>
  <sheetData>
    <row r="1" customFormat="false" ht="15.75" hidden="false" customHeight="true" outlineLevel="0" collapsed="false">
      <c r="A1" s="179" t="s">
        <v>58</v>
      </c>
      <c r="B1" s="179"/>
      <c r="C1" s="179"/>
      <c r="D1" s="179"/>
      <c r="E1" s="179"/>
      <c r="F1" s="179"/>
      <c r="G1" s="179"/>
      <c r="AG1" s="0" t="s">
        <v>62</v>
      </c>
    </row>
    <row r="2" customFormat="false" ht="24.95" hidden="false" customHeight="true" outlineLevel="0" collapsed="false">
      <c r="A2" s="172" t="s">
        <v>59</v>
      </c>
      <c r="B2" s="173" t="s">
        <v>5</v>
      </c>
      <c r="C2" s="180" t="s">
        <v>6</v>
      </c>
      <c r="D2" s="180"/>
      <c r="E2" s="180"/>
      <c r="F2" s="180"/>
      <c r="G2" s="180"/>
      <c r="AG2" s="0" t="s">
        <v>63</v>
      </c>
    </row>
    <row r="3" customFormat="false" ht="24.95" hidden="false" customHeight="true" outlineLevel="0" collapsed="false">
      <c r="A3" s="172" t="s">
        <v>60</v>
      </c>
      <c r="B3" s="173" t="s">
        <v>43</v>
      </c>
      <c r="C3" s="180" t="s">
        <v>44</v>
      </c>
      <c r="D3" s="180"/>
      <c r="E3" s="180"/>
      <c r="F3" s="180"/>
      <c r="G3" s="180"/>
      <c r="AC3" s="178" t="s">
        <v>63</v>
      </c>
      <c r="AG3" s="0" t="s">
        <v>64</v>
      </c>
    </row>
    <row r="4" customFormat="false" ht="24.95" hidden="false" customHeight="true" outlineLevel="0" collapsed="false">
      <c r="A4" s="181" t="s">
        <v>61</v>
      </c>
      <c r="B4" s="182" t="s">
        <v>43</v>
      </c>
      <c r="C4" s="183" t="s">
        <v>44</v>
      </c>
      <c r="D4" s="183"/>
      <c r="E4" s="183"/>
      <c r="F4" s="183"/>
      <c r="G4" s="183"/>
      <c r="AG4" s="0" t="s">
        <v>65</v>
      </c>
    </row>
    <row r="5" customFormat="false" ht="12.75" hidden="false" customHeight="false" outlineLevel="0" collapsed="false">
      <c r="D5" s="111"/>
    </row>
    <row r="6" customFormat="false" ht="38.25" hidden="false" customHeight="false" outlineLevel="0" collapsed="false">
      <c r="A6" s="184" t="s">
        <v>66</v>
      </c>
      <c r="B6" s="185" t="s">
        <v>67</v>
      </c>
      <c r="C6" s="185" t="s">
        <v>68</v>
      </c>
      <c r="D6" s="186" t="s">
        <v>69</v>
      </c>
      <c r="E6" s="184" t="s">
        <v>70</v>
      </c>
      <c r="F6" s="187" t="s">
        <v>71</v>
      </c>
      <c r="G6" s="184" t="s">
        <v>14</v>
      </c>
      <c r="H6" s="188" t="s">
        <v>72</v>
      </c>
      <c r="I6" s="188" t="s">
        <v>73</v>
      </c>
      <c r="J6" s="188" t="s">
        <v>74</v>
      </c>
      <c r="K6" s="188" t="s">
        <v>75</v>
      </c>
      <c r="L6" s="188" t="s">
        <v>76</v>
      </c>
      <c r="M6" s="188" t="s">
        <v>77</v>
      </c>
      <c r="N6" s="188" t="s">
        <v>78</v>
      </c>
      <c r="O6" s="188" t="s">
        <v>79</v>
      </c>
      <c r="P6" s="188" t="s">
        <v>80</v>
      </c>
      <c r="Q6" s="188" t="s">
        <v>81</v>
      </c>
      <c r="R6" s="188" t="s">
        <v>82</v>
      </c>
      <c r="S6" s="188" t="s">
        <v>83</v>
      </c>
      <c r="T6" s="188" t="s">
        <v>84</v>
      </c>
      <c r="U6" s="188" t="s">
        <v>85</v>
      </c>
      <c r="V6" s="188" t="s">
        <v>86</v>
      </c>
      <c r="W6" s="188" t="s">
        <v>87</v>
      </c>
      <c r="X6" s="188" t="s">
        <v>88</v>
      </c>
    </row>
    <row r="7" customFormat="false" ht="12.75" hidden="true" customHeight="false" outlineLevel="0" collapsed="false">
      <c r="A7" s="169"/>
      <c r="B7" s="175"/>
      <c r="C7" s="175"/>
      <c r="D7" s="177"/>
      <c r="E7" s="189"/>
      <c r="F7" s="190"/>
      <c r="G7" s="190"/>
      <c r="H7" s="190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0"/>
      <c r="X7" s="190"/>
    </row>
    <row r="8" customFormat="false" ht="12.75" hidden="false" customHeight="false" outlineLevel="0" collapsed="false">
      <c r="A8" s="191" t="s">
        <v>89</v>
      </c>
      <c r="B8" s="192" t="s">
        <v>20</v>
      </c>
      <c r="C8" s="193" t="s">
        <v>21</v>
      </c>
      <c r="D8" s="194"/>
      <c r="E8" s="195"/>
      <c r="F8" s="196"/>
      <c r="G8" s="196" t="n">
        <f aca="false">SUMIF(AG9:AG14,"&lt;&gt;NOR",G9:G14)</f>
        <v>0</v>
      </c>
      <c r="H8" s="196"/>
      <c r="I8" s="196" t="n">
        <f aca="false">SUM(I9:I14)</f>
        <v>0</v>
      </c>
      <c r="J8" s="196"/>
      <c r="K8" s="196" t="n">
        <f aca="false">SUM(K9:K14)</f>
        <v>20800</v>
      </c>
      <c r="L8" s="196"/>
      <c r="M8" s="196" t="n">
        <f aca="false">SUM(M9:M14)</f>
        <v>0</v>
      </c>
      <c r="N8" s="196"/>
      <c r="O8" s="196" t="n">
        <f aca="false">SUM(O9:O14)</f>
        <v>0</v>
      </c>
      <c r="P8" s="196"/>
      <c r="Q8" s="196" t="n">
        <f aca="false">SUM(Q9:Q14)</f>
        <v>0</v>
      </c>
      <c r="R8" s="196"/>
      <c r="S8" s="196"/>
      <c r="T8" s="197"/>
      <c r="U8" s="198"/>
      <c r="V8" s="198" t="n">
        <f aca="false">SUM(V9:V14)</f>
        <v>0</v>
      </c>
      <c r="W8" s="198"/>
      <c r="X8" s="198"/>
      <c r="AG8" s="0" t="s">
        <v>90</v>
      </c>
    </row>
    <row r="9" customFormat="false" ht="22.5" hidden="false" customHeight="false" outlineLevel="1" collapsed="false">
      <c r="A9" s="199" t="n">
        <v>1</v>
      </c>
      <c r="B9" s="200" t="s">
        <v>91</v>
      </c>
      <c r="C9" s="201" t="s">
        <v>92</v>
      </c>
      <c r="D9" s="202" t="s">
        <v>93</v>
      </c>
      <c r="E9" s="203" t="n">
        <v>1</v>
      </c>
      <c r="F9" s="204" t="n">
        <v>0</v>
      </c>
      <c r="G9" s="205" t="n">
        <f aca="false">ROUND(E9*F9,2)</f>
        <v>0</v>
      </c>
      <c r="H9" s="204" t="n">
        <v>0</v>
      </c>
      <c r="I9" s="205" t="n">
        <f aca="false">ROUND(E9*H9,2)</f>
        <v>0</v>
      </c>
      <c r="J9" s="204" t="n">
        <v>13800</v>
      </c>
      <c r="K9" s="205" t="n">
        <f aca="false">ROUND(E9*J9,2)</f>
        <v>13800</v>
      </c>
      <c r="L9" s="205" t="n">
        <v>21</v>
      </c>
      <c r="M9" s="205" t="n">
        <f aca="false">G9*(1+L9/100)</f>
        <v>0</v>
      </c>
      <c r="N9" s="205" t="n">
        <v>0</v>
      </c>
      <c r="O9" s="205" t="n">
        <f aca="false">ROUND(E9*N9,2)</f>
        <v>0</v>
      </c>
      <c r="P9" s="205" t="n">
        <v>0</v>
      </c>
      <c r="Q9" s="205" t="n">
        <f aca="false">ROUND(E9*P9,2)</f>
        <v>0</v>
      </c>
      <c r="R9" s="205"/>
      <c r="S9" s="205" t="s">
        <v>94</v>
      </c>
      <c r="T9" s="206" t="s">
        <v>95</v>
      </c>
      <c r="U9" s="207" t="n">
        <v>0</v>
      </c>
      <c r="V9" s="207" t="n">
        <f aca="false">ROUND(E9*U9,2)</f>
        <v>0</v>
      </c>
      <c r="W9" s="207"/>
      <c r="X9" s="207" t="s">
        <v>96</v>
      </c>
      <c r="Y9" s="208"/>
      <c r="Z9" s="208"/>
      <c r="AA9" s="208"/>
      <c r="AB9" s="208"/>
      <c r="AC9" s="208"/>
      <c r="AD9" s="208"/>
      <c r="AE9" s="208"/>
      <c r="AF9" s="208"/>
      <c r="AG9" s="208" t="s">
        <v>97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customFormat="false" ht="45" hidden="false" customHeight="true" outlineLevel="1" collapsed="false">
      <c r="A10" s="209"/>
      <c r="B10" s="210"/>
      <c r="C10" s="211" t="s">
        <v>98</v>
      </c>
      <c r="D10" s="211"/>
      <c r="E10" s="211"/>
      <c r="F10" s="211"/>
      <c r="G10" s="211"/>
      <c r="H10" s="207"/>
      <c r="I10" s="207"/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8"/>
      <c r="Z10" s="208"/>
      <c r="AA10" s="208"/>
      <c r="AB10" s="208"/>
      <c r="AC10" s="208"/>
      <c r="AD10" s="208"/>
      <c r="AE10" s="208"/>
      <c r="AF10" s="208"/>
      <c r="AG10" s="208" t="s">
        <v>99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12" t="str">
        <f aca="false">C10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v>
      </c>
      <c r="BB10" s="208"/>
      <c r="BC10" s="208"/>
      <c r="BD10" s="208"/>
      <c r="BE10" s="208"/>
      <c r="BF10" s="208"/>
      <c r="BG10" s="208"/>
      <c r="BH10" s="208"/>
    </row>
    <row r="11" customFormat="false" ht="12.75" hidden="false" customHeight="false" outlineLevel="1" collapsed="false">
      <c r="A11" s="199" t="n">
        <v>2</v>
      </c>
      <c r="B11" s="200" t="s">
        <v>100</v>
      </c>
      <c r="C11" s="201" t="s">
        <v>101</v>
      </c>
      <c r="D11" s="202" t="s">
        <v>93</v>
      </c>
      <c r="E11" s="203" t="n">
        <v>1</v>
      </c>
      <c r="F11" s="204" t="n">
        <v>0</v>
      </c>
      <c r="G11" s="205" t="n">
        <f aca="false">ROUND(E11*F11,2)</f>
        <v>0</v>
      </c>
      <c r="H11" s="204" t="n">
        <v>0</v>
      </c>
      <c r="I11" s="205" t="n">
        <f aca="false">ROUND(E11*H11,2)</f>
        <v>0</v>
      </c>
      <c r="J11" s="204" t="n">
        <v>2000</v>
      </c>
      <c r="K11" s="205" t="n">
        <f aca="false">ROUND(E11*J11,2)</f>
        <v>2000</v>
      </c>
      <c r="L11" s="205" t="n">
        <v>21</v>
      </c>
      <c r="M11" s="205" t="n">
        <f aca="false">G11*(1+L11/100)</f>
        <v>0</v>
      </c>
      <c r="N11" s="205" t="n">
        <v>0</v>
      </c>
      <c r="O11" s="205" t="n">
        <f aca="false">ROUND(E11*N11,2)</f>
        <v>0</v>
      </c>
      <c r="P11" s="205" t="n">
        <v>0</v>
      </c>
      <c r="Q11" s="205" t="n">
        <f aca="false">ROUND(E11*P11,2)</f>
        <v>0</v>
      </c>
      <c r="R11" s="205"/>
      <c r="S11" s="205" t="s">
        <v>94</v>
      </c>
      <c r="T11" s="206" t="s">
        <v>95</v>
      </c>
      <c r="U11" s="207" t="n">
        <v>0</v>
      </c>
      <c r="V11" s="207" t="n">
        <f aca="false">ROUND(E11*U11,2)</f>
        <v>0</v>
      </c>
      <c r="W11" s="207"/>
      <c r="X11" s="207" t="s">
        <v>96</v>
      </c>
      <c r="Y11" s="208"/>
      <c r="Z11" s="208"/>
      <c r="AA11" s="208"/>
      <c r="AB11" s="208"/>
      <c r="AC11" s="208"/>
      <c r="AD11" s="208"/>
      <c r="AE11" s="208"/>
      <c r="AF11" s="208"/>
      <c r="AG11" s="208" t="s">
        <v>97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customFormat="false" ht="12.75" hidden="false" customHeight="true" outlineLevel="1" collapsed="false">
      <c r="A12" s="209"/>
      <c r="B12" s="210"/>
      <c r="C12" s="211" t="s">
        <v>102</v>
      </c>
      <c r="D12" s="211"/>
      <c r="E12" s="211"/>
      <c r="F12" s="211"/>
      <c r="G12" s="211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8"/>
      <c r="Z12" s="208"/>
      <c r="AA12" s="208"/>
      <c r="AB12" s="208"/>
      <c r="AC12" s="208"/>
      <c r="AD12" s="208"/>
      <c r="AE12" s="208"/>
      <c r="AF12" s="208"/>
      <c r="AG12" s="208" t="s">
        <v>99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12" t="str">
        <f aca="false">C12</f>
        <v>Náklady zhotovitele, které vzniknou v souvislosti s povinnostmi zhotovitele při předání a převzetí díla.</v>
      </c>
      <c r="BB12" s="208"/>
      <c r="BC12" s="208"/>
      <c r="BD12" s="208"/>
      <c r="BE12" s="208"/>
      <c r="BF12" s="208"/>
      <c r="BG12" s="208"/>
      <c r="BH12" s="208"/>
    </row>
    <row r="13" customFormat="false" ht="12.75" hidden="false" customHeight="false" outlineLevel="1" collapsed="false">
      <c r="A13" s="199" t="n">
        <v>3</v>
      </c>
      <c r="B13" s="200" t="s">
        <v>103</v>
      </c>
      <c r="C13" s="201" t="s">
        <v>104</v>
      </c>
      <c r="D13" s="202" t="s">
        <v>93</v>
      </c>
      <c r="E13" s="203" t="n">
        <v>1</v>
      </c>
      <c r="F13" s="204" t="n">
        <v>0</v>
      </c>
      <c r="G13" s="205" t="n">
        <f aca="false">ROUND(E13*F13,2)</f>
        <v>0</v>
      </c>
      <c r="H13" s="204" t="n">
        <v>0</v>
      </c>
      <c r="I13" s="205" t="n">
        <f aca="false">ROUND(E13*H13,2)</f>
        <v>0</v>
      </c>
      <c r="J13" s="204" t="n">
        <v>5000</v>
      </c>
      <c r="K13" s="205" t="n">
        <f aca="false">ROUND(E13*J13,2)</f>
        <v>5000</v>
      </c>
      <c r="L13" s="205" t="n">
        <v>21</v>
      </c>
      <c r="M13" s="205" t="n">
        <f aca="false">G13*(1+L13/100)</f>
        <v>0</v>
      </c>
      <c r="N13" s="205" t="n">
        <v>0</v>
      </c>
      <c r="O13" s="205" t="n">
        <f aca="false">ROUND(E13*N13,2)</f>
        <v>0</v>
      </c>
      <c r="P13" s="205" t="n">
        <v>0</v>
      </c>
      <c r="Q13" s="205" t="n">
        <f aca="false">ROUND(E13*P13,2)</f>
        <v>0</v>
      </c>
      <c r="R13" s="205"/>
      <c r="S13" s="205" t="s">
        <v>94</v>
      </c>
      <c r="T13" s="206" t="s">
        <v>95</v>
      </c>
      <c r="U13" s="207" t="n">
        <v>0</v>
      </c>
      <c r="V13" s="207" t="n">
        <f aca="false">ROUND(E13*U13,2)</f>
        <v>0</v>
      </c>
      <c r="W13" s="207"/>
      <c r="X13" s="207" t="s">
        <v>96</v>
      </c>
      <c r="Y13" s="208"/>
      <c r="Z13" s="208"/>
      <c r="AA13" s="208"/>
      <c r="AB13" s="208"/>
      <c r="AC13" s="208"/>
      <c r="AD13" s="208"/>
      <c r="AE13" s="208"/>
      <c r="AF13" s="208"/>
      <c r="AG13" s="208" t="s">
        <v>97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customFormat="false" ht="22.5" hidden="false" customHeight="true" outlineLevel="1" collapsed="false">
      <c r="A14" s="209"/>
      <c r="B14" s="210"/>
      <c r="C14" s="211" t="s">
        <v>105</v>
      </c>
      <c r="D14" s="211"/>
      <c r="E14" s="211"/>
      <c r="F14" s="211"/>
      <c r="G14" s="211"/>
      <c r="H14" s="207"/>
      <c r="I14" s="207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8"/>
      <c r="Z14" s="208"/>
      <c r="AA14" s="208"/>
      <c r="AB14" s="208"/>
      <c r="AC14" s="208"/>
      <c r="AD14" s="208"/>
      <c r="AE14" s="208"/>
      <c r="AF14" s="208"/>
      <c r="AG14" s="208" t="s">
        <v>99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12" t="str">
        <f aca="false">C14</f>
        <v>Náklady na vyhotovení dokumentace skutečného provedení stavby a její předání objednateli v požadované formě a požadovaném počtu.</v>
      </c>
      <c r="BB14" s="208"/>
      <c r="BC14" s="208"/>
      <c r="BD14" s="208"/>
      <c r="BE14" s="208"/>
      <c r="BF14" s="208"/>
      <c r="BG14" s="208"/>
      <c r="BH14" s="208"/>
    </row>
    <row r="15" customFormat="false" ht="12.75" hidden="false" customHeight="false" outlineLevel="0" collapsed="false">
      <c r="A15" s="191" t="s">
        <v>89</v>
      </c>
      <c r="B15" s="192" t="s">
        <v>18</v>
      </c>
      <c r="C15" s="193" t="s">
        <v>19</v>
      </c>
      <c r="D15" s="194"/>
      <c r="E15" s="195"/>
      <c r="F15" s="196"/>
      <c r="G15" s="196" t="n">
        <f aca="false">SUMIF(AG16:AG18,"&lt;&gt;NOR",G16:G18)</f>
        <v>0</v>
      </c>
      <c r="H15" s="196"/>
      <c r="I15" s="196" t="n">
        <f aca="false">SUM(I16:I18)</f>
        <v>0</v>
      </c>
      <c r="J15" s="196"/>
      <c r="K15" s="196" t="n">
        <f aca="false">SUM(K16:K18)</f>
        <v>31100</v>
      </c>
      <c r="L15" s="196"/>
      <c r="M15" s="196" t="n">
        <f aca="false">SUM(M16:M18)</f>
        <v>0</v>
      </c>
      <c r="N15" s="196"/>
      <c r="O15" s="196" t="n">
        <f aca="false">SUM(O16:O18)</f>
        <v>0</v>
      </c>
      <c r="P15" s="196"/>
      <c r="Q15" s="196" t="n">
        <f aca="false">SUM(Q16:Q18)</f>
        <v>0</v>
      </c>
      <c r="R15" s="196"/>
      <c r="S15" s="196"/>
      <c r="T15" s="197"/>
      <c r="U15" s="198"/>
      <c r="V15" s="198" t="n">
        <f aca="false">SUM(V16:V18)</f>
        <v>0</v>
      </c>
      <c r="W15" s="198"/>
      <c r="X15" s="198"/>
      <c r="AG15" s="0" t="s">
        <v>90</v>
      </c>
    </row>
    <row r="16" customFormat="false" ht="12.75" hidden="false" customHeight="false" outlineLevel="1" collapsed="false">
      <c r="A16" s="199" t="n">
        <v>4</v>
      </c>
      <c r="B16" s="200" t="s">
        <v>106</v>
      </c>
      <c r="C16" s="201" t="s">
        <v>107</v>
      </c>
      <c r="D16" s="202" t="s">
        <v>93</v>
      </c>
      <c r="E16" s="203" t="n">
        <v>1</v>
      </c>
      <c r="F16" s="204" t="n">
        <v>0</v>
      </c>
      <c r="G16" s="205" t="n">
        <f aca="false">ROUND(E16*F16,2)</f>
        <v>0</v>
      </c>
      <c r="H16" s="204" t="n">
        <v>0</v>
      </c>
      <c r="I16" s="205" t="n">
        <f aca="false">ROUND(E16*H16,2)</f>
        <v>0</v>
      </c>
      <c r="J16" s="204" t="n">
        <v>22600</v>
      </c>
      <c r="K16" s="205" t="n">
        <f aca="false">ROUND(E16*J16,2)</f>
        <v>22600</v>
      </c>
      <c r="L16" s="205" t="n">
        <v>21</v>
      </c>
      <c r="M16" s="205" t="n">
        <f aca="false">G16*(1+L16/100)</f>
        <v>0</v>
      </c>
      <c r="N16" s="205" t="n">
        <v>0</v>
      </c>
      <c r="O16" s="205" t="n">
        <f aca="false">ROUND(E16*N16,2)</f>
        <v>0</v>
      </c>
      <c r="P16" s="205" t="n">
        <v>0</v>
      </c>
      <c r="Q16" s="205" t="n">
        <f aca="false">ROUND(E16*P16,2)</f>
        <v>0</v>
      </c>
      <c r="R16" s="205"/>
      <c r="S16" s="205" t="s">
        <v>94</v>
      </c>
      <c r="T16" s="206" t="s">
        <v>95</v>
      </c>
      <c r="U16" s="207" t="n">
        <v>0</v>
      </c>
      <c r="V16" s="207" t="n">
        <f aca="false">ROUND(E16*U16,2)</f>
        <v>0</v>
      </c>
      <c r="W16" s="207"/>
      <c r="X16" s="207" t="s">
        <v>96</v>
      </c>
      <c r="Y16" s="208"/>
      <c r="Z16" s="208"/>
      <c r="AA16" s="208"/>
      <c r="AB16" s="208"/>
      <c r="AC16" s="208"/>
      <c r="AD16" s="208"/>
      <c r="AE16" s="208"/>
      <c r="AF16" s="208"/>
      <c r="AG16" s="208" t="s">
        <v>97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customFormat="false" ht="33.75" hidden="false" customHeight="true" outlineLevel="1" collapsed="false">
      <c r="A17" s="209"/>
      <c r="B17" s="210"/>
      <c r="C17" s="211" t="s">
        <v>108</v>
      </c>
      <c r="D17" s="211"/>
      <c r="E17" s="211"/>
      <c r="F17" s="211"/>
      <c r="G17" s="211"/>
      <c r="H17" s="207"/>
      <c r="I17" s="207"/>
      <c r="J17" s="207"/>
      <c r="K17" s="207"/>
      <c r="L17" s="207"/>
      <c r="M17" s="207"/>
      <c r="N17" s="207"/>
      <c r="O17" s="207"/>
      <c r="P17" s="207"/>
      <c r="Q17" s="207"/>
      <c r="R17" s="207"/>
      <c r="S17" s="207"/>
      <c r="T17" s="207"/>
      <c r="U17" s="207"/>
      <c r="V17" s="207"/>
      <c r="W17" s="207"/>
      <c r="X17" s="207"/>
      <c r="Y17" s="208"/>
      <c r="Z17" s="208"/>
      <c r="AA17" s="208"/>
      <c r="AB17" s="208"/>
      <c r="AC17" s="208"/>
      <c r="AD17" s="208"/>
      <c r="AE17" s="208"/>
      <c r="AF17" s="208"/>
      <c r="AG17" s="208" t="s">
        <v>99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12" t="str">
        <f aca="false">C17</f>
        <v>Náklady na vybavení objektů zařízení staveniště ,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7" s="208"/>
      <c r="BC17" s="208"/>
      <c r="BD17" s="208"/>
      <c r="BE17" s="208"/>
      <c r="BF17" s="208"/>
      <c r="BG17" s="208"/>
      <c r="BH17" s="208"/>
    </row>
    <row r="18" customFormat="false" ht="12.75" hidden="false" customHeight="false" outlineLevel="1" collapsed="false">
      <c r="A18" s="199" t="n">
        <v>5</v>
      </c>
      <c r="B18" s="200" t="s">
        <v>109</v>
      </c>
      <c r="C18" s="201" t="s">
        <v>110</v>
      </c>
      <c r="D18" s="202" t="s">
        <v>93</v>
      </c>
      <c r="E18" s="203" t="n">
        <v>1</v>
      </c>
      <c r="F18" s="204" t="n">
        <v>0</v>
      </c>
      <c r="G18" s="205" t="n">
        <f aca="false">ROUND(E18*F18,2)</f>
        <v>0</v>
      </c>
      <c r="H18" s="204" t="n">
        <v>0</v>
      </c>
      <c r="I18" s="205" t="n">
        <f aca="false">ROUND(E18*H18,2)</f>
        <v>0</v>
      </c>
      <c r="J18" s="204" t="n">
        <v>8500</v>
      </c>
      <c r="K18" s="205" t="n">
        <f aca="false">ROUND(E18*J18,2)</f>
        <v>8500</v>
      </c>
      <c r="L18" s="205" t="n">
        <v>21</v>
      </c>
      <c r="M18" s="205" t="n">
        <f aca="false">G18*(1+L18/100)</f>
        <v>0</v>
      </c>
      <c r="N18" s="205" t="n">
        <v>0</v>
      </c>
      <c r="O18" s="205" t="n">
        <f aca="false">ROUND(E18*N18,2)</f>
        <v>0</v>
      </c>
      <c r="P18" s="205" t="n">
        <v>0</v>
      </c>
      <c r="Q18" s="205" t="n">
        <f aca="false">ROUND(E18*P18,2)</f>
        <v>0</v>
      </c>
      <c r="R18" s="205"/>
      <c r="S18" s="205" t="s">
        <v>94</v>
      </c>
      <c r="T18" s="206" t="s">
        <v>95</v>
      </c>
      <c r="U18" s="207" t="n">
        <v>0</v>
      </c>
      <c r="V18" s="207" t="n">
        <f aca="false">ROUND(E18*U18,2)</f>
        <v>0</v>
      </c>
      <c r="W18" s="207"/>
      <c r="X18" s="207" t="s">
        <v>96</v>
      </c>
      <c r="Y18" s="208"/>
      <c r="Z18" s="208"/>
      <c r="AA18" s="208"/>
      <c r="AB18" s="208"/>
      <c r="AC18" s="208"/>
      <c r="AD18" s="208"/>
      <c r="AE18" s="208"/>
      <c r="AF18" s="208"/>
      <c r="AG18" s="208" t="s">
        <v>97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customFormat="false" ht="12.75" hidden="false" customHeight="false" outlineLevel="0" collapsed="false">
      <c r="A19" s="169"/>
      <c r="B19" s="175"/>
      <c r="C19" s="213"/>
      <c r="D19" s="177"/>
      <c r="E19" s="169"/>
      <c r="F19" s="169"/>
      <c r="G19" s="169"/>
      <c r="H19" s="169"/>
      <c r="I19" s="169"/>
      <c r="J19" s="169"/>
      <c r="K19" s="169"/>
      <c r="L19" s="169"/>
      <c r="M19" s="169"/>
      <c r="N19" s="169"/>
      <c r="O19" s="169"/>
      <c r="P19" s="169"/>
      <c r="Q19" s="169"/>
      <c r="R19" s="169"/>
      <c r="S19" s="169"/>
      <c r="T19" s="169"/>
      <c r="U19" s="169"/>
      <c r="V19" s="169"/>
      <c r="W19" s="169"/>
      <c r="X19" s="169"/>
      <c r="AE19" s="0" t="n">
        <v>15</v>
      </c>
      <c r="AF19" s="0" t="n">
        <v>21</v>
      </c>
      <c r="AG19" s="0" t="s">
        <v>76</v>
      </c>
    </row>
    <row r="20" customFormat="false" ht="12.75" hidden="false" customHeight="false" outlineLevel="0" collapsed="false">
      <c r="A20" s="214"/>
      <c r="B20" s="215" t="s">
        <v>14</v>
      </c>
      <c r="C20" s="216"/>
      <c r="D20" s="217"/>
      <c r="E20" s="218"/>
      <c r="F20" s="218"/>
      <c r="G20" s="219" t="n">
        <f aca="false">G8+G15</f>
        <v>0</v>
      </c>
      <c r="H20" s="169"/>
      <c r="I20" s="169"/>
      <c r="J20" s="169"/>
      <c r="K20" s="169"/>
      <c r="L20" s="169"/>
      <c r="M20" s="169"/>
      <c r="N20" s="169"/>
      <c r="O20" s="169"/>
      <c r="P20" s="169"/>
      <c r="Q20" s="169"/>
      <c r="R20" s="169"/>
      <c r="S20" s="169"/>
      <c r="T20" s="169"/>
      <c r="U20" s="169"/>
      <c r="V20" s="169"/>
      <c r="W20" s="169"/>
      <c r="X20" s="169"/>
      <c r="AE20" s="0" t="n">
        <f aca="false">SUMIF(L7:L18,AE19,G7:G18)</f>
        <v>0</v>
      </c>
      <c r="AF20" s="0" t="n">
        <f aca="false">SUMIF(L7:L18,AF19,G7:G18)</f>
        <v>0</v>
      </c>
      <c r="AG20" s="0" t="s">
        <v>111</v>
      </c>
    </row>
    <row r="21" customFormat="false" ht="12.75" hidden="false" customHeight="false" outlineLevel="0" collapsed="false">
      <c r="A21" s="169"/>
      <c r="B21" s="175"/>
      <c r="C21" s="213"/>
      <c r="D21" s="177"/>
      <c r="E21" s="169"/>
      <c r="F21" s="169"/>
      <c r="G21" s="169"/>
      <c r="H21" s="169"/>
      <c r="I21" s="169"/>
      <c r="J21" s="169"/>
      <c r="K21" s="169"/>
      <c r="L21" s="169"/>
      <c r="M21" s="169"/>
      <c r="N21" s="169"/>
      <c r="O21" s="169"/>
      <c r="P21" s="169"/>
      <c r="Q21" s="169"/>
      <c r="R21" s="169"/>
      <c r="S21" s="169"/>
      <c r="T21" s="169"/>
      <c r="U21" s="169"/>
      <c r="V21" s="169"/>
      <c r="W21" s="169"/>
      <c r="X21" s="169"/>
    </row>
    <row r="22" customFormat="false" ht="12.75" hidden="false" customHeight="false" outlineLevel="0" collapsed="false">
      <c r="A22" s="169"/>
      <c r="B22" s="175"/>
      <c r="C22" s="213"/>
      <c r="D22" s="177"/>
      <c r="E22" s="169"/>
      <c r="F22" s="169"/>
      <c r="G22" s="169"/>
      <c r="H22" s="169"/>
      <c r="I22" s="169"/>
      <c r="J22" s="169"/>
      <c r="K22" s="169"/>
      <c r="L22" s="169"/>
      <c r="M22" s="169"/>
      <c r="N22" s="169"/>
      <c r="O22" s="169"/>
      <c r="P22" s="169"/>
      <c r="Q22" s="169"/>
      <c r="R22" s="169"/>
      <c r="S22" s="169"/>
      <c r="T22" s="169"/>
      <c r="U22" s="169"/>
      <c r="V22" s="169"/>
      <c r="W22" s="169"/>
      <c r="X22" s="169"/>
    </row>
    <row r="23" customFormat="false" ht="12.75" hidden="false" customHeight="false" outlineLevel="0" collapsed="false">
      <c r="A23" s="220" t="s">
        <v>112</v>
      </c>
      <c r="B23" s="220"/>
      <c r="C23" s="220"/>
      <c r="D23" s="177"/>
      <c r="E23" s="169"/>
      <c r="F23" s="169"/>
      <c r="G23" s="169"/>
      <c r="H23" s="169"/>
      <c r="I23" s="169"/>
      <c r="J23" s="169"/>
      <c r="K23" s="169"/>
      <c r="L23" s="169"/>
      <c r="M23" s="169"/>
      <c r="N23" s="169"/>
      <c r="O23" s="169"/>
      <c r="P23" s="169"/>
      <c r="Q23" s="169"/>
      <c r="R23" s="169"/>
      <c r="S23" s="169"/>
      <c r="T23" s="169"/>
      <c r="U23" s="169"/>
      <c r="V23" s="169"/>
      <c r="W23" s="169"/>
      <c r="X23" s="169"/>
    </row>
    <row r="24" customFormat="false" ht="12.75" hidden="false" customHeight="false" outlineLevel="0" collapsed="false">
      <c r="A24" s="221"/>
      <c r="B24" s="221"/>
      <c r="C24" s="221"/>
      <c r="D24" s="221"/>
      <c r="E24" s="221"/>
      <c r="F24" s="221"/>
      <c r="G24" s="221"/>
      <c r="H24" s="169"/>
      <c r="I24" s="169"/>
      <c r="J24" s="169"/>
      <c r="K24" s="169"/>
      <c r="L24" s="169"/>
      <c r="M24" s="169"/>
      <c r="N24" s="169"/>
      <c r="O24" s="169"/>
      <c r="P24" s="169"/>
      <c r="Q24" s="169"/>
      <c r="R24" s="169"/>
      <c r="S24" s="169"/>
      <c r="T24" s="169"/>
      <c r="U24" s="169"/>
      <c r="V24" s="169"/>
      <c r="W24" s="169"/>
      <c r="X24" s="169"/>
      <c r="AG24" s="0" t="s">
        <v>113</v>
      </c>
    </row>
    <row r="25" customFormat="false" ht="12.75" hidden="false" customHeight="false" outlineLevel="0" collapsed="false">
      <c r="A25" s="221"/>
      <c r="B25" s="221"/>
      <c r="C25" s="221"/>
      <c r="D25" s="221"/>
      <c r="E25" s="221"/>
      <c r="F25" s="221"/>
      <c r="G25" s="221"/>
      <c r="H25" s="169"/>
      <c r="I25" s="169"/>
      <c r="J25" s="169"/>
      <c r="K25" s="169"/>
      <c r="L25" s="169"/>
      <c r="M25" s="169"/>
      <c r="N25" s="169"/>
      <c r="O25" s="169"/>
      <c r="P25" s="169"/>
      <c r="Q25" s="169"/>
      <c r="R25" s="169"/>
      <c r="S25" s="169"/>
      <c r="T25" s="169"/>
      <c r="U25" s="169"/>
      <c r="V25" s="169"/>
      <c r="W25" s="169"/>
      <c r="X25" s="169"/>
    </row>
    <row r="26" customFormat="false" ht="12.75" hidden="false" customHeight="false" outlineLevel="0" collapsed="false">
      <c r="A26" s="221"/>
      <c r="B26" s="221"/>
      <c r="C26" s="221"/>
      <c r="D26" s="221"/>
      <c r="E26" s="221"/>
      <c r="F26" s="221"/>
      <c r="G26" s="221"/>
      <c r="H26" s="169"/>
      <c r="I26" s="169"/>
      <c r="J26" s="169"/>
      <c r="K26" s="169"/>
      <c r="L26" s="169"/>
      <c r="M26" s="169"/>
      <c r="N26" s="169"/>
      <c r="O26" s="169"/>
      <c r="P26" s="169"/>
      <c r="Q26" s="169"/>
      <c r="R26" s="169"/>
      <c r="S26" s="169"/>
      <c r="T26" s="169"/>
      <c r="U26" s="169"/>
      <c r="V26" s="169"/>
      <c r="W26" s="169"/>
      <c r="X26" s="169"/>
    </row>
    <row r="27" customFormat="false" ht="12.75" hidden="false" customHeight="false" outlineLevel="0" collapsed="false">
      <c r="A27" s="221"/>
      <c r="B27" s="221"/>
      <c r="C27" s="221"/>
      <c r="D27" s="221"/>
      <c r="E27" s="221"/>
      <c r="F27" s="221"/>
      <c r="G27" s="221"/>
      <c r="H27" s="169"/>
      <c r="I27" s="169"/>
      <c r="J27" s="169"/>
      <c r="K27" s="169"/>
      <c r="L27" s="169"/>
      <c r="M27" s="169"/>
      <c r="N27" s="169"/>
      <c r="O27" s="169"/>
      <c r="P27" s="169"/>
      <c r="Q27" s="169"/>
      <c r="R27" s="169"/>
      <c r="S27" s="169"/>
      <c r="T27" s="169"/>
      <c r="U27" s="169"/>
      <c r="V27" s="169"/>
      <c r="W27" s="169"/>
      <c r="X27" s="169"/>
    </row>
    <row r="28" customFormat="false" ht="12.75" hidden="false" customHeight="false" outlineLevel="0" collapsed="false">
      <c r="A28" s="221"/>
      <c r="B28" s="221"/>
      <c r="C28" s="221"/>
      <c r="D28" s="221"/>
      <c r="E28" s="221"/>
      <c r="F28" s="221"/>
      <c r="G28" s="221"/>
      <c r="H28" s="169"/>
      <c r="I28" s="169"/>
      <c r="J28" s="169"/>
      <c r="K28" s="169"/>
      <c r="L28" s="169"/>
      <c r="M28" s="169"/>
      <c r="N28" s="169"/>
      <c r="O28" s="169"/>
      <c r="P28" s="169"/>
      <c r="Q28" s="169"/>
      <c r="R28" s="169"/>
      <c r="S28" s="169"/>
      <c r="T28" s="169"/>
      <c r="U28" s="169"/>
      <c r="V28" s="169"/>
      <c r="W28" s="169"/>
      <c r="X28" s="169"/>
    </row>
    <row r="29" customFormat="false" ht="12.75" hidden="false" customHeight="false" outlineLevel="0" collapsed="false">
      <c r="A29" s="169"/>
      <c r="B29" s="175"/>
      <c r="C29" s="213"/>
      <c r="D29" s="177"/>
      <c r="E29" s="169"/>
      <c r="F29" s="169"/>
      <c r="G29" s="169"/>
      <c r="H29" s="169"/>
      <c r="I29" s="169"/>
      <c r="J29" s="169"/>
      <c r="K29" s="169"/>
      <c r="L29" s="169"/>
      <c r="M29" s="169"/>
      <c r="N29" s="169"/>
      <c r="O29" s="169"/>
      <c r="P29" s="169"/>
      <c r="Q29" s="169"/>
      <c r="R29" s="169"/>
      <c r="S29" s="169"/>
      <c r="T29" s="169"/>
      <c r="U29" s="169"/>
      <c r="V29" s="169"/>
      <c r="W29" s="169"/>
      <c r="X29" s="169"/>
    </row>
    <row r="30" customFormat="false" ht="12.75" hidden="false" customHeight="false" outlineLevel="0" collapsed="false">
      <c r="C30" s="222"/>
      <c r="D30" s="111"/>
      <c r="AG30" s="0" t="s">
        <v>114</v>
      </c>
    </row>
    <row r="31" customFormat="false" ht="12.75" hidden="false" customHeight="false" outlineLevel="0" collapsed="false">
      <c r="D31" s="111"/>
    </row>
    <row r="32" customFormat="false" ht="12.75" hidden="false" customHeight="false" outlineLevel="0" collapsed="false">
      <c r="D32" s="111"/>
    </row>
    <row r="33" customFormat="false" ht="12.75" hidden="false" customHeight="false" outlineLevel="0" collapsed="false">
      <c r="D33" s="111"/>
    </row>
    <row r="34" customFormat="false" ht="12.75" hidden="false" customHeight="false" outlineLevel="0" collapsed="false">
      <c r="D34" s="111"/>
    </row>
    <row r="35" customFormat="false" ht="12.75" hidden="false" customHeight="false" outlineLevel="0" collapsed="false">
      <c r="D35" s="111"/>
    </row>
    <row r="36" customFormat="false" ht="12.75" hidden="false" customHeight="false" outlineLevel="0" collapsed="false">
      <c r="D36" s="111"/>
    </row>
    <row r="37" customFormat="false" ht="12.75" hidden="false" customHeight="false" outlineLevel="0" collapsed="false">
      <c r="D37" s="111"/>
    </row>
    <row r="38" customFormat="false" ht="12.75" hidden="false" customHeight="false" outlineLevel="0" collapsed="false">
      <c r="D38" s="111"/>
    </row>
    <row r="39" customFormat="false" ht="12.75" hidden="false" customHeight="false" outlineLevel="0" collapsed="false">
      <c r="D39" s="111"/>
    </row>
    <row r="40" customFormat="false" ht="12.75" hidden="false" customHeight="false" outlineLevel="0" collapsed="false">
      <c r="D40" s="111"/>
    </row>
    <row r="41" customFormat="false" ht="12.75" hidden="false" customHeight="false" outlineLevel="0" collapsed="false">
      <c r="D41" s="111"/>
    </row>
    <row r="42" customFormat="false" ht="12.75" hidden="false" customHeight="false" outlineLevel="0" collapsed="false">
      <c r="D42" s="111"/>
    </row>
    <row r="43" customFormat="false" ht="12.75" hidden="false" customHeight="false" outlineLevel="0" collapsed="false">
      <c r="D43" s="111"/>
    </row>
    <row r="44" customFormat="false" ht="12.75" hidden="false" customHeight="false" outlineLevel="0" collapsed="false">
      <c r="D44" s="111"/>
    </row>
    <row r="45" customFormat="false" ht="12.75" hidden="false" customHeight="false" outlineLevel="0" collapsed="false">
      <c r="D45" s="111"/>
    </row>
    <row r="46" customFormat="false" ht="12.75" hidden="false" customHeight="false" outlineLevel="0" collapsed="false">
      <c r="D46" s="111"/>
    </row>
    <row r="47" customFormat="false" ht="12.75" hidden="false" customHeight="false" outlineLevel="0" collapsed="false">
      <c r="D47" s="111"/>
    </row>
    <row r="48" customFormat="false" ht="12.75" hidden="false" customHeight="false" outlineLevel="0" collapsed="false">
      <c r="D48" s="111"/>
    </row>
    <row r="49" customFormat="false" ht="12.75" hidden="false" customHeight="false" outlineLevel="0" collapsed="false">
      <c r="D49" s="111"/>
    </row>
    <row r="50" customFormat="false" ht="12.75" hidden="false" customHeight="false" outlineLevel="0" collapsed="false">
      <c r="D50" s="111"/>
    </row>
    <row r="51" customFormat="false" ht="12.75" hidden="false" customHeight="false" outlineLevel="0" collapsed="false">
      <c r="D51" s="111"/>
    </row>
    <row r="52" customFormat="false" ht="12.75" hidden="false" customHeight="false" outlineLevel="0" collapsed="false">
      <c r="D52" s="111"/>
    </row>
    <row r="53" customFormat="false" ht="12.75" hidden="false" customHeight="false" outlineLevel="0" collapsed="false">
      <c r="D53" s="111"/>
    </row>
    <row r="54" customFormat="false" ht="12.75" hidden="false" customHeight="false" outlineLevel="0" collapsed="false">
      <c r="D54" s="111"/>
    </row>
    <row r="55" customFormat="false" ht="12.75" hidden="false" customHeight="false" outlineLevel="0" collapsed="false">
      <c r="D55" s="111"/>
    </row>
    <row r="56" customFormat="false" ht="12.75" hidden="false" customHeight="false" outlineLevel="0" collapsed="false">
      <c r="D56" s="111"/>
    </row>
    <row r="57" customFormat="false" ht="12.75" hidden="false" customHeight="false" outlineLevel="0" collapsed="false">
      <c r="D57" s="111"/>
    </row>
    <row r="58" customFormat="false" ht="12.75" hidden="false" customHeight="false" outlineLevel="0" collapsed="false">
      <c r="D58" s="111"/>
    </row>
    <row r="59" customFormat="false" ht="12.75" hidden="false" customHeight="false" outlineLevel="0" collapsed="false">
      <c r="D59" s="111"/>
    </row>
    <row r="60" customFormat="false" ht="12.75" hidden="false" customHeight="false" outlineLevel="0" collapsed="false">
      <c r="D60" s="111"/>
    </row>
    <row r="61" customFormat="false" ht="12.75" hidden="false" customHeight="false" outlineLevel="0" collapsed="false">
      <c r="D61" s="111"/>
    </row>
    <row r="62" customFormat="false" ht="12.75" hidden="false" customHeight="false" outlineLevel="0" collapsed="false">
      <c r="D62" s="111"/>
    </row>
    <row r="63" customFormat="false" ht="12.75" hidden="false" customHeight="false" outlineLevel="0" collapsed="false">
      <c r="D63" s="111"/>
    </row>
    <row r="64" customFormat="false" ht="12.75" hidden="false" customHeight="false" outlineLevel="0" collapsed="false">
      <c r="D64" s="111"/>
    </row>
    <row r="65" customFormat="false" ht="12.75" hidden="false" customHeight="false" outlineLevel="0" collapsed="false">
      <c r="D65" s="111"/>
    </row>
    <row r="66" customFormat="false" ht="12.75" hidden="false" customHeight="false" outlineLevel="0" collapsed="false">
      <c r="D66" s="111"/>
    </row>
    <row r="67" customFormat="false" ht="12.75" hidden="false" customHeight="false" outlineLevel="0" collapsed="false">
      <c r="D67" s="111"/>
    </row>
    <row r="68" customFormat="false" ht="12.75" hidden="false" customHeight="false" outlineLevel="0" collapsed="false">
      <c r="D68" s="111"/>
    </row>
    <row r="69" customFormat="false" ht="12.75" hidden="false" customHeight="false" outlineLevel="0" collapsed="false">
      <c r="D69" s="111"/>
    </row>
    <row r="70" customFormat="false" ht="12.75" hidden="false" customHeight="false" outlineLevel="0" collapsed="false">
      <c r="D70" s="111"/>
    </row>
    <row r="71" customFormat="false" ht="12.75" hidden="false" customHeight="false" outlineLevel="0" collapsed="false">
      <c r="D71" s="111"/>
    </row>
    <row r="72" customFormat="false" ht="12.75" hidden="false" customHeight="false" outlineLevel="0" collapsed="false">
      <c r="D72" s="111"/>
    </row>
    <row r="73" customFormat="false" ht="12.75" hidden="false" customHeight="false" outlineLevel="0" collapsed="false">
      <c r="D73" s="111"/>
    </row>
    <row r="74" customFormat="false" ht="12.75" hidden="false" customHeight="false" outlineLevel="0" collapsed="false">
      <c r="D74" s="111"/>
    </row>
    <row r="75" customFormat="false" ht="12.75" hidden="false" customHeight="false" outlineLevel="0" collapsed="false">
      <c r="D75" s="111"/>
    </row>
    <row r="76" customFormat="false" ht="12.75" hidden="false" customHeight="false" outlineLevel="0" collapsed="false">
      <c r="D76" s="111"/>
    </row>
    <row r="77" customFormat="false" ht="12.75" hidden="false" customHeight="false" outlineLevel="0" collapsed="false">
      <c r="D77" s="111"/>
    </row>
    <row r="78" customFormat="false" ht="12.75" hidden="false" customHeight="false" outlineLevel="0" collapsed="false">
      <c r="D78" s="111"/>
    </row>
    <row r="79" customFormat="false" ht="12.75" hidden="false" customHeight="false" outlineLevel="0" collapsed="false">
      <c r="D79" s="111"/>
    </row>
    <row r="80" customFormat="false" ht="12.75" hidden="false" customHeight="false" outlineLevel="0" collapsed="false">
      <c r="D80" s="111"/>
    </row>
    <row r="81" customFormat="false" ht="12.75" hidden="false" customHeight="false" outlineLevel="0" collapsed="false">
      <c r="D81" s="111"/>
    </row>
    <row r="82" customFormat="false" ht="12.75" hidden="false" customHeight="false" outlineLevel="0" collapsed="false">
      <c r="D82" s="111"/>
    </row>
    <row r="83" customFormat="false" ht="12.75" hidden="false" customHeight="false" outlineLevel="0" collapsed="false">
      <c r="D83" s="111"/>
    </row>
    <row r="84" customFormat="false" ht="12.75" hidden="false" customHeight="false" outlineLevel="0" collapsed="false">
      <c r="D84" s="111"/>
    </row>
    <row r="85" customFormat="false" ht="12.75" hidden="false" customHeight="false" outlineLevel="0" collapsed="false">
      <c r="D85" s="111"/>
    </row>
    <row r="86" customFormat="false" ht="12.75" hidden="false" customHeight="false" outlineLevel="0" collapsed="false">
      <c r="D86" s="111"/>
    </row>
    <row r="87" customFormat="false" ht="12.75" hidden="false" customHeight="false" outlineLevel="0" collapsed="false">
      <c r="D87" s="111"/>
    </row>
    <row r="88" customFormat="false" ht="12.75" hidden="false" customHeight="false" outlineLevel="0" collapsed="false">
      <c r="D88" s="111"/>
    </row>
    <row r="89" customFormat="false" ht="12.75" hidden="false" customHeight="false" outlineLevel="0" collapsed="false">
      <c r="D89" s="111"/>
    </row>
    <row r="90" customFormat="false" ht="12.75" hidden="false" customHeight="false" outlineLevel="0" collapsed="false">
      <c r="D90" s="111"/>
    </row>
    <row r="91" customFormat="false" ht="12.75" hidden="false" customHeight="false" outlineLevel="0" collapsed="false">
      <c r="D91" s="111"/>
    </row>
    <row r="92" customFormat="false" ht="12.75" hidden="false" customHeight="false" outlineLevel="0" collapsed="false">
      <c r="D92" s="111"/>
    </row>
    <row r="93" customFormat="false" ht="12.75" hidden="false" customHeight="false" outlineLevel="0" collapsed="false">
      <c r="D93" s="111"/>
    </row>
    <row r="94" customFormat="false" ht="12.75" hidden="false" customHeight="false" outlineLevel="0" collapsed="false">
      <c r="D94" s="111"/>
    </row>
    <row r="95" customFormat="false" ht="12.75" hidden="false" customHeight="false" outlineLevel="0" collapsed="false">
      <c r="D95" s="111"/>
    </row>
    <row r="96" customFormat="false" ht="12.75" hidden="false" customHeight="false" outlineLevel="0" collapsed="false">
      <c r="D96" s="111"/>
    </row>
    <row r="97" customFormat="false" ht="12.75" hidden="false" customHeight="false" outlineLevel="0" collapsed="false">
      <c r="D97" s="111"/>
    </row>
    <row r="98" customFormat="false" ht="12.75" hidden="false" customHeight="false" outlineLevel="0" collapsed="false">
      <c r="D98" s="111"/>
    </row>
    <row r="99" customFormat="false" ht="12.75" hidden="false" customHeight="false" outlineLevel="0" collapsed="false">
      <c r="D99" s="111"/>
    </row>
    <row r="100" customFormat="false" ht="12.75" hidden="false" customHeight="false" outlineLevel="0" collapsed="false">
      <c r="D100" s="111"/>
    </row>
    <row r="101" customFormat="false" ht="12.75" hidden="false" customHeight="false" outlineLevel="0" collapsed="false">
      <c r="D101" s="111"/>
    </row>
    <row r="102" customFormat="false" ht="12.75" hidden="false" customHeight="false" outlineLevel="0" collapsed="false">
      <c r="D102" s="111"/>
    </row>
    <row r="103" customFormat="false" ht="12.75" hidden="false" customHeight="false" outlineLevel="0" collapsed="false">
      <c r="D103" s="111"/>
    </row>
    <row r="104" customFormat="false" ht="12.75" hidden="false" customHeight="false" outlineLevel="0" collapsed="false">
      <c r="D104" s="111"/>
    </row>
    <row r="105" customFormat="false" ht="12.75" hidden="false" customHeight="false" outlineLevel="0" collapsed="false">
      <c r="D105" s="111"/>
    </row>
    <row r="106" customFormat="false" ht="12.75" hidden="false" customHeight="false" outlineLevel="0" collapsed="false">
      <c r="D106" s="111"/>
    </row>
    <row r="107" customFormat="false" ht="12.75" hidden="false" customHeight="false" outlineLevel="0" collapsed="false">
      <c r="D107" s="111"/>
    </row>
    <row r="108" customFormat="false" ht="12.75" hidden="false" customHeight="false" outlineLevel="0" collapsed="false">
      <c r="D108" s="111"/>
    </row>
    <row r="109" customFormat="false" ht="12.75" hidden="false" customHeight="false" outlineLevel="0" collapsed="false">
      <c r="D109" s="111"/>
    </row>
    <row r="110" customFormat="false" ht="12.75" hidden="false" customHeight="false" outlineLevel="0" collapsed="false">
      <c r="D110" s="111"/>
    </row>
    <row r="111" customFormat="false" ht="12.75" hidden="false" customHeight="false" outlineLevel="0" collapsed="false">
      <c r="D111" s="111"/>
    </row>
    <row r="112" customFormat="false" ht="12.75" hidden="false" customHeight="false" outlineLevel="0" collapsed="false">
      <c r="D112" s="111"/>
    </row>
    <row r="113" customFormat="false" ht="12.75" hidden="false" customHeight="false" outlineLevel="0" collapsed="false">
      <c r="D113" s="111"/>
    </row>
    <row r="114" customFormat="false" ht="12.75" hidden="false" customHeight="false" outlineLevel="0" collapsed="false">
      <c r="D114" s="111"/>
    </row>
    <row r="115" customFormat="false" ht="12.75" hidden="false" customHeight="false" outlineLevel="0" collapsed="false">
      <c r="D115" s="111"/>
    </row>
    <row r="116" customFormat="false" ht="12.75" hidden="false" customHeight="false" outlineLevel="0" collapsed="false">
      <c r="D116" s="111"/>
    </row>
    <row r="117" customFormat="false" ht="12.75" hidden="false" customHeight="false" outlineLevel="0" collapsed="false">
      <c r="D117" s="111"/>
    </row>
    <row r="118" customFormat="false" ht="12.75" hidden="false" customHeight="false" outlineLevel="0" collapsed="false">
      <c r="D118" s="111"/>
    </row>
    <row r="119" customFormat="false" ht="12.75" hidden="false" customHeight="false" outlineLevel="0" collapsed="false">
      <c r="D119" s="111"/>
    </row>
    <row r="120" customFormat="false" ht="12.75" hidden="false" customHeight="false" outlineLevel="0" collapsed="false">
      <c r="D120" s="111"/>
    </row>
    <row r="121" customFormat="false" ht="12.75" hidden="false" customHeight="false" outlineLevel="0" collapsed="false">
      <c r="D121" s="111"/>
    </row>
    <row r="122" customFormat="false" ht="12.75" hidden="false" customHeight="false" outlineLevel="0" collapsed="false">
      <c r="D122" s="111"/>
    </row>
    <row r="123" customFormat="false" ht="12.75" hidden="false" customHeight="false" outlineLevel="0" collapsed="false">
      <c r="D123" s="111"/>
    </row>
    <row r="124" customFormat="false" ht="12.75" hidden="false" customHeight="false" outlineLevel="0" collapsed="false">
      <c r="D124" s="111"/>
    </row>
    <row r="125" customFormat="false" ht="12.75" hidden="false" customHeight="false" outlineLevel="0" collapsed="false">
      <c r="D125" s="111"/>
    </row>
    <row r="126" customFormat="false" ht="12.75" hidden="false" customHeight="false" outlineLevel="0" collapsed="false">
      <c r="D126" s="111"/>
    </row>
    <row r="127" customFormat="false" ht="12.75" hidden="false" customHeight="false" outlineLevel="0" collapsed="false">
      <c r="D127" s="111"/>
    </row>
    <row r="128" customFormat="false" ht="12.75" hidden="false" customHeight="false" outlineLevel="0" collapsed="false">
      <c r="D128" s="111"/>
    </row>
    <row r="129" customFormat="false" ht="12.75" hidden="false" customHeight="false" outlineLevel="0" collapsed="false">
      <c r="D129" s="111"/>
    </row>
    <row r="130" customFormat="false" ht="12.75" hidden="false" customHeight="false" outlineLevel="0" collapsed="false">
      <c r="D130" s="111"/>
    </row>
    <row r="131" customFormat="false" ht="12.75" hidden="false" customHeight="false" outlineLevel="0" collapsed="false">
      <c r="D131" s="111"/>
    </row>
    <row r="132" customFormat="false" ht="12.75" hidden="false" customHeight="false" outlineLevel="0" collapsed="false">
      <c r="D132" s="111"/>
    </row>
    <row r="133" customFormat="false" ht="12.75" hidden="false" customHeight="false" outlineLevel="0" collapsed="false">
      <c r="D133" s="111"/>
    </row>
    <row r="134" customFormat="false" ht="12.75" hidden="false" customHeight="false" outlineLevel="0" collapsed="false">
      <c r="D134" s="111"/>
    </row>
    <row r="135" customFormat="false" ht="12.75" hidden="false" customHeight="false" outlineLevel="0" collapsed="false">
      <c r="D135" s="111"/>
    </row>
    <row r="136" customFormat="false" ht="12.75" hidden="false" customHeight="false" outlineLevel="0" collapsed="false">
      <c r="D136" s="111"/>
    </row>
    <row r="137" customFormat="false" ht="12.75" hidden="false" customHeight="false" outlineLevel="0" collapsed="false">
      <c r="D137" s="111"/>
    </row>
    <row r="138" customFormat="false" ht="12.75" hidden="false" customHeight="false" outlineLevel="0" collapsed="false">
      <c r="D138" s="111"/>
    </row>
    <row r="139" customFormat="false" ht="12.75" hidden="false" customHeight="false" outlineLevel="0" collapsed="false">
      <c r="D139" s="111"/>
    </row>
    <row r="140" customFormat="false" ht="12.75" hidden="false" customHeight="false" outlineLevel="0" collapsed="false">
      <c r="D140" s="111"/>
    </row>
    <row r="141" customFormat="false" ht="12.75" hidden="false" customHeight="false" outlineLevel="0" collapsed="false">
      <c r="D141" s="111"/>
    </row>
    <row r="142" customFormat="false" ht="12.75" hidden="false" customHeight="false" outlineLevel="0" collapsed="false">
      <c r="D142" s="111"/>
    </row>
    <row r="143" customFormat="false" ht="12.75" hidden="false" customHeight="false" outlineLevel="0" collapsed="false">
      <c r="D143" s="111"/>
    </row>
    <row r="144" customFormat="false" ht="12.75" hidden="false" customHeight="false" outlineLevel="0" collapsed="false">
      <c r="D144" s="111"/>
    </row>
    <row r="145" customFormat="false" ht="12.75" hidden="false" customHeight="false" outlineLevel="0" collapsed="false">
      <c r="D145" s="111"/>
    </row>
    <row r="146" customFormat="false" ht="12.75" hidden="false" customHeight="false" outlineLevel="0" collapsed="false">
      <c r="D146" s="111"/>
    </row>
    <row r="147" customFormat="false" ht="12.75" hidden="false" customHeight="false" outlineLevel="0" collapsed="false">
      <c r="D147" s="111"/>
    </row>
    <row r="148" customFormat="false" ht="12.75" hidden="false" customHeight="false" outlineLevel="0" collapsed="false">
      <c r="D148" s="111"/>
    </row>
    <row r="149" customFormat="false" ht="12.75" hidden="false" customHeight="false" outlineLevel="0" collapsed="false">
      <c r="D149" s="111"/>
    </row>
    <row r="150" customFormat="false" ht="12.75" hidden="false" customHeight="false" outlineLevel="0" collapsed="false">
      <c r="D150" s="111"/>
    </row>
    <row r="151" customFormat="false" ht="12.75" hidden="false" customHeight="false" outlineLevel="0" collapsed="false">
      <c r="D151" s="111"/>
    </row>
    <row r="152" customFormat="false" ht="12.75" hidden="false" customHeight="false" outlineLevel="0" collapsed="false">
      <c r="D152" s="111"/>
    </row>
    <row r="153" customFormat="false" ht="12.75" hidden="false" customHeight="false" outlineLevel="0" collapsed="false">
      <c r="D153" s="111"/>
    </row>
    <row r="154" customFormat="false" ht="12.75" hidden="false" customHeight="false" outlineLevel="0" collapsed="false">
      <c r="D154" s="111"/>
    </row>
    <row r="155" customFormat="false" ht="12.75" hidden="false" customHeight="false" outlineLevel="0" collapsed="false">
      <c r="D155" s="111"/>
    </row>
    <row r="156" customFormat="false" ht="12.75" hidden="false" customHeight="false" outlineLevel="0" collapsed="false">
      <c r="D156" s="111"/>
    </row>
    <row r="157" customFormat="false" ht="12.75" hidden="false" customHeight="false" outlineLevel="0" collapsed="false">
      <c r="D157" s="111"/>
    </row>
    <row r="158" customFormat="false" ht="12.75" hidden="false" customHeight="false" outlineLevel="0" collapsed="false">
      <c r="D158" s="111"/>
    </row>
    <row r="159" customFormat="false" ht="12.75" hidden="false" customHeight="false" outlineLevel="0" collapsed="false">
      <c r="D159" s="111"/>
    </row>
    <row r="160" customFormat="false" ht="12.75" hidden="false" customHeight="false" outlineLevel="0" collapsed="false">
      <c r="D160" s="111"/>
    </row>
    <row r="161" customFormat="false" ht="12.75" hidden="false" customHeight="false" outlineLevel="0" collapsed="false">
      <c r="D161" s="111"/>
    </row>
    <row r="162" customFormat="false" ht="12.75" hidden="false" customHeight="false" outlineLevel="0" collapsed="false">
      <c r="D162" s="111"/>
    </row>
    <row r="163" customFormat="false" ht="12.75" hidden="false" customHeight="false" outlineLevel="0" collapsed="false">
      <c r="D163" s="111"/>
    </row>
    <row r="164" customFormat="false" ht="12.75" hidden="false" customHeight="false" outlineLevel="0" collapsed="false">
      <c r="D164" s="111"/>
    </row>
    <row r="165" customFormat="false" ht="12.75" hidden="false" customHeight="false" outlineLevel="0" collapsed="false">
      <c r="D165" s="111"/>
    </row>
    <row r="166" customFormat="false" ht="12.75" hidden="false" customHeight="false" outlineLevel="0" collapsed="false">
      <c r="D166" s="111"/>
    </row>
    <row r="167" customFormat="false" ht="12.75" hidden="false" customHeight="false" outlineLevel="0" collapsed="false">
      <c r="D167" s="111"/>
    </row>
    <row r="168" customFormat="false" ht="12.75" hidden="false" customHeight="false" outlineLevel="0" collapsed="false">
      <c r="D168" s="111"/>
    </row>
    <row r="169" customFormat="false" ht="12.75" hidden="false" customHeight="false" outlineLevel="0" collapsed="false">
      <c r="D169" s="111"/>
    </row>
    <row r="170" customFormat="false" ht="12.75" hidden="false" customHeight="false" outlineLevel="0" collapsed="false">
      <c r="D170" s="111"/>
    </row>
    <row r="171" customFormat="false" ht="12.75" hidden="false" customHeight="false" outlineLevel="0" collapsed="false">
      <c r="D171" s="111"/>
    </row>
    <row r="172" customFormat="false" ht="12.75" hidden="false" customHeight="false" outlineLevel="0" collapsed="false">
      <c r="D172" s="111"/>
    </row>
    <row r="173" customFormat="false" ht="12.75" hidden="false" customHeight="false" outlineLevel="0" collapsed="false">
      <c r="D173" s="111"/>
    </row>
    <row r="174" customFormat="false" ht="12.75" hidden="false" customHeight="false" outlineLevel="0" collapsed="false">
      <c r="D174" s="111"/>
    </row>
    <row r="175" customFormat="false" ht="12.75" hidden="false" customHeight="false" outlineLevel="0" collapsed="false">
      <c r="D175" s="111"/>
    </row>
    <row r="176" customFormat="false" ht="12.75" hidden="false" customHeight="false" outlineLevel="0" collapsed="false">
      <c r="D176" s="111"/>
    </row>
    <row r="177" customFormat="false" ht="12.75" hidden="false" customHeight="false" outlineLevel="0" collapsed="false">
      <c r="D177" s="111"/>
    </row>
    <row r="178" customFormat="false" ht="12.75" hidden="false" customHeight="false" outlineLevel="0" collapsed="false">
      <c r="D178" s="111"/>
    </row>
    <row r="179" customFormat="false" ht="12.75" hidden="false" customHeight="false" outlineLevel="0" collapsed="false">
      <c r="D179" s="111"/>
    </row>
    <row r="180" customFormat="false" ht="12.75" hidden="false" customHeight="false" outlineLevel="0" collapsed="false">
      <c r="D180" s="111"/>
    </row>
    <row r="181" customFormat="false" ht="12.75" hidden="false" customHeight="false" outlineLevel="0" collapsed="false">
      <c r="D181" s="111"/>
    </row>
    <row r="182" customFormat="false" ht="12.75" hidden="false" customHeight="false" outlineLevel="0" collapsed="false">
      <c r="D182" s="111"/>
    </row>
    <row r="183" customFormat="false" ht="12.75" hidden="false" customHeight="false" outlineLevel="0" collapsed="false">
      <c r="D183" s="111"/>
    </row>
    <row r="184" customFormat="false" ht="12.75" hidden="false" customHeight="false" outlineLevel="0" collapsed="false">
      <c r="D184" s="111"/>
    </row>
    <row r="185" customFormat="false" ht="12.75" hidden="false" customHeight="false" outlineLevel="0" collapsed="false">
      <c r="D185" s="111"/>
    </row>
    <row r="186" customFormat="false" ht="12.75" hidden="false" customHeight="false" outlineLevel="0" collapsed="false">
      <c r="D186" s="111"/>
    </row>
    <row r="187" customFormat="false" ht="12.75" hidden="false" customHeight="false" outlineLevel="0" collapsed="false">
      <c r="D187" s="111"/>
    </row>
    <row r="188" customFormat="false" ht="12.75" hidden="false" customHeight="false" outlineLevel="0" collapsed="false">
      <c r="D188" s="111"/>
    </row>
    <row r="189" customFormat="false" ht="12.75" hidden="false" customHeight="false" outlineLevel="0" collapsed="false">
      <c r="D189" s="111"/>
    </row>
    <row r="190" customFormat="false" ht="12.75" hidden="false" customHeight="false" outlineLevel="0" collapsed="false">
      <c r="D190" s="111"/>
    </row>
    <row r="191" customFormat="false" ht="12.75" hidden="false" customHeight="false" outlineLevel="0" collapsed="false">
      <c r="D191" s="111"/>
    </row>
    <row r="192" customFormat="false" ht="12.75" hidden="false" customHeight="false" outlineLevel="0" collapsed="false">
      <c r="D192" s="111"/>
    </row>
    <row r="193" customFormat="false" ht="12.75" hidden="false" customHeight="false" outlineLevel="0" collapsed="false">
      <c r="D193" s="111"/>
    </row>
    <row r="194" customFormat="false" ht="12.75" hidden="false" customHeight="false" outlineLevel="0" collapsed="false">
      <c r="D194" s="111"/>
    </row>
    <row r="195" customFormat="false" ht="12.75" hidden="false" customHeight="false" outlineLevel="0" collapsed="false">
      <c r="D195" s="111"/>
    </row>
    <row r="196" customFormat="false" ht="12.75" hidden="false" customHeight="false" outlineLevel="0" collapsed="false">
      <c r="D196" s="111"/>
    </row>
    <row r="197" customFormat="false" ht="12.75" hidden="false" customHeight="false" outlineLevel="0" collapsed="false">
      <c r="D197" s="111"/>
    </row>
    <row r="198" customFormat="false" ht="12.75" hidden="false" customHeight="false" outlineLevel="0" collapsed="false">
      <c r="D198" s="111"/>
    </row>
    <row r="199" customFormat="false" ht="12.75" hidden="false" customHeight="false" outlineLevel="0" collapsed="false">
      <c r="D199" s="111"/>
    </row>
    <row r="200" customFormat="false" ht="12.75" hidden="false" customHeight="false" outlineLevel="0" collapsed="false">
      <c r="D200" s="111"/>
    </row>
    <row r="201" customFormat="false" ht="12.75" hidden="false" customHeight="false" outlineLevel="0" collapsed="false">
      <c r="D201" s="111"/>
    </row>
    <row r="202" customFormat="false" ht="12.75" hidden="false" customHeight="false" outlineLevel="0" collapsed="false">
      <c r="D202" s="111"/>
    </row>
    <row r="203" customFormat="false" ht="12.75" hidden="false" customHeight="false" outlineLevel="0" collapsed="false">
      <c r="D203" s="111"/>
    </row>
    <row r="204" customFormat="false" ht="12.75" hidden="false" customHeight="false" outlineLevel="0" collapsed="false">
      <c r="D204" s="111"/>
    </row>
    <row r="205" customFormat="false" ht="12.75" hidden="false" customHeight="false" outlineLevel="0" collapsed="false">
      <c r="D205" s="111"/>
    </row>
    <row r="206" customFormat="false" ht="12.75" hidden="false" customHeight="false" outlineLevel="0" collapsed="false">
      <c r="D206" s="111"/>
    </row>
    <row r="207" customFormat="false" ht="12.75" hidden="false" customHeight="false" outlineLevel="0" collapsed="false">
      <c r="D207" s="111"/>
    </row>
    <row r="208" customFormat="false" ht="12.75" hidden="false" customHeight="false" outlineLevel="0" collapsed="false">
      <c r="D208" s="111"/>
    </row>
    <row r="209" customFormat="false" ht="12.75" hidden="false" customHeight="false" outlineLevel="0" collapsed="false">
      <c r="D209" s="111"/>
    </row>
    <row r="210" customFormat="false" ht="12.75" hidden="false" customHeight="false" outlineLevel="0" collapsed="false">
      <c r="D210" s="111"/>
    </row>
    <row r="211" customFormat="false" ht="12.75" hidden="false" customHeight="false" outlineLevel="0" collapsed="false">
      <c r="D211" s="111"/>
    </row>
    <row r="212" customFormat="false" ht="12.75" hidden="false" customHeight="false" outlineLevel="0" collapsed="false">
      <c r="D212" s="111"/>
    </row>
    <row r="213" customFormat="false" ht="12.75" hidden="false" customHeight="false" outlineLevel="0" collapsed="false">
      <c r="D213" s="111"/>
    </row>
    <row r="214" customFormat="false" ht="12.75" hidden="false" customHeight="false" outlineLevel="0" collapsed="false">
      <c r="D214" s="111"/>
    </row>
    <row r="215" customFormat="false" ht="12.75" hidden="false" customHeight="false" outlineLevel="0" collapsed="false">
      <c r="D215" s="111"/>
    </row>
    <row r="216" customFormat="false" ht="12.75" hidden="false" customHeight="false" outlineLevel="0" collapsed="false">
      <c r="D216" s="111"/>
    </row>
    <row r="217" customFormat="false" ht="12.75" hidden="false" customHeight="false" outlineLevel="0" collapsed="false">
      <c r="D217" s="111"/>
    </row>
    <row r="218" customFormat="false" ht="12.75" hidden="false" customHeight="false" outlineLevel="0" collapsed="false">
      <c r="D218" s="111"/>
    </row>
    <row r="219" customFormat="false" ht="12.75" hidden="false" customHeight="false" outlineLevel="0" collapsed="false">
      <c r="D219" s="111"/>
    </row>
    <row r="220" customFormat="false" ht="12.75" hidden="false" customHeight="false" outlineLevel="0" collapsed="false">
      <c r="D220" s="111"/>
    </row>
    <row r="221" customFormat="false" ht="12.75" hidden="false" customHeight="false" outlineLevel="0" collapsed="false">
      <c r="D221" s="111"/>
    </row>
    <row r="222" customFormat="false" ht="12.75" hidden="false" customHeight="false" outlineLevel="0" collapsed="false">
      <c r="D222" s="111"/>
    </row>
    <row r="223" customFormat="false" ht="12.75" hidden="false" customHeight="false" outlineLevel="0" collapsed="false">
      <c r="D223" s="111"/>
    </row>
    <row r="224" customFormat="false" ht="12.75" hidden="false" customHeight="false" outlineLevel="0" collapsed="false">
      <c r="D224" s="111"/>
    </row>
    <row r="225" customFormat="false" ht="12.75" hidden="false" customHeight="false" outlineLevel="0" collapsed="false">
      <c r="D225" s="111"/>
    </row>
    <row r="226" customFormat="false" ht="12.75" hidden="false" customHeight="false" outlineLevel="0" collapsed="false">
      <c r="D226" s="111"/>
    </row>
    <row r="227" customFormat="false" ht="12.75" hidden="false" customHeight="false" outlineLevel="0" collapsed="false">
      <c r="D227" s="111"/>
    </row>
    <row r="228" customFormat="false" ht="12.75" hidden="false" customHeight="false" outlineLevel="0" collapsed="false">
      <c r="D228" s="111"/>
    </row>
    <row r="229" customFormat="false" ht="12.75" hidden="false" customHeight="false" outlineLevel="0" collapsed="false">
      <c r="D229" s="111"/>
    </row>
    <row r="230" customFormat="false" ht="12.75" hidden="false" customHeight="false" outlineLevel="0" collapsed="false">
      <c r="D230" s="111"/>
    </row>
    <row r="231" customFormat="false" ht="12.75" hidden="false" customHeight="false" outlineLevel="0" collapsed="false">
      <c r="D231" s="111"/>
    </row>
    <row r="232" customFormat="false" ht="12.75" hidden="false" customHeight="false" outlineLevel="0" collapsed="false">
      <c r="D232" s="111"/>
    </row>
    <row r="233" customFormat="false" ht="12.75" hidden="false" customHeight="false" outlineLevel="0" collapsed="false">
      <c r="D233" s="111"/>
    </row>
    <row r="234" customFormat="false" ht="12.75" hidden="false" customHeight="false" outlineLevel="0" collapsed="false">
      <c r="D234" s="111"/>
    </row>
    <row r="235" customFormat="false" ht="12.75" hidden="false" customHeight="false" outlineLevel="0" collapsed="false">
      <c r="D235" s="111"/>
    </row>
    <row r="236" customFormat="false" ht="12.75" hidden="false" customHeight="false" outlineLevel="0" collapsed="false">
      <c r="D236" s="111"/>
    </row>
    <row r="237" customFormat="false" ht="12.75" hidden="false" customHeight="false" outlineLevel="0" collapsed="false">
      <c r="D237" s="111"/>
    </row>
    <row r="238" customFormat="false" ht="12.75" hidden="false" customHeight="false" outlineLevel="0" collapsed="false">
      <c r="D238" s="111"/>
    </row>
    <row r="239" customFormat="false" ht="12.75" hidden="false" customHeight="false" outlineLevel="0" collapsed="false">
      <c r="D239" s="111"/>
    </row>
    <row r="240" customFormat="false" ht="12.75" hidden="false" customHeight="false" outlineLevel="0" collapsed="false">
      <c r="D240" s="111"/>
    </row>
    <row r="241" customFormat="false" ht="12.75" hidden="false" customHeight="false" outlineLevel="0" collapsed="false">
      <c r="D241" s="111"/>
    </row>
    <row r="242" customFormat="false" ht="12.75" hidden="false" customHeight="false" outlineLevel="0" collapsed="false">
      <c r="D242" s="111"/>
    </row>
    <row r="243" customFormat="false" ht="12.75" hidden="false" customHeight="false" outlineLevel="0" collapsed="false">
      <c r="D243" s="111"/>
    </row>
    <row r="244" customFormat="false" ht="12.75" hidden="false" customHeight="false" outlineLevel="0" collapsed="false">
      <c r="D244" s="111"/>
    </row>
    <row r="245" customFormat="false" ht="12.75" hidden="false" customHeight="false" outlineLevel="0" collapsed="false">
      <c r="D245" s="111"/>
    </row>
    <row r="246" customFormat="false" ht="12.75" hidden="false" customHeight="false" outlineLevel="0" collapsed="false">
      <c r="D246" s="111"/>
    </row>
    <row r="247" customFormat="false" ht="12.75" hidden="false" customHeight="false" outlineLevel="0" collapsed="false">
      <c r="D247" s="111"/>
    </row>
    <row r="248" customFormat="false" ht="12.75" hidden="false" customHeight="false" outlineLevel="0" collapsed="false">
      <c r="D248" s="111"/>
    </row>
    <row r="249" customFormat="false" ht="12.75" hidden="false" customHeight="false" outlineLevel="0" collapsed="false">
      <c r="D249" s="111"/>
    </row>
    <row r="250" customFormat="false" ht="12.75" hidden="false" customHeight="false" outlineLevel="0" collapsed="false">
      <c r="D250" s="111"/>
    </row>
    <row r="251" customFormat="false" ht="12.75" hidden="false" customHeight="false" outlineLevel="0" collapsed="false">
      <c r="D251" s="111"/>
    </row>
    <row r="252" customFormat="false" ht="12.75" hidden="false" customHeight="false" outlineLevel="0" collapsed="false">
      <c r="D252" s="111"/>
    </row>
    <row r="253" customFormat="false" ht="12.75" hidden="false" customHeight="false" outlineLevel="0" collapsed="false">
      <c r="D253" s="111"/>
    </row>
    <row r="254" customFormat="false" ht="12.75" hidden="false" customHeight="false" outlineLevel="0" collapsed="false">
      <c r="D254" s="111"/>
    </row>
    <row r="255" customFormat="false" ht="12.75" hidden="false" customHeight="false" outlineLevel="0" collapsed="false">
      <c r="D255" s="111"/>
    </row>
    <row r="256" customFormat="false" ht="12.75" hidden="false" customHeight="false" outlineLevel="0" collapsed="false">
      <c r="D256" s="111"/>
    </row>
    <row r="257" customFormat="false" ht="12.75" hidden="false" customHeight="false" outlineLevel="0" collapsed="false">
      <c r="D257" s="111"/>
    </row>
    <row r="258" customFormat="false" ht="12.75" hidden="false" customHeight="false" outlineLevel="0" collapsed="false">
      <c r="D258" s="111"/>
    </row>
    <row r="259" customFormat="false" ht="12.75" hidden="false" customHeight="false" outlineLevel="0" collapsed="false">
      <c r="D259" s="111"/>
    </row>
    <row r="260" customFormat="false" ht="12.75" hidden="false" customHeight="false" outlineLevel="0" collapsed="false">
      <c r="D260" s="111"/>
    </row>
    <row r="261" customFormat="false" ht="12.75" hidden="false" customHeight="false" outlineLevel="0" collapsed="false">
      <c r="D261" s="111"/>
    </row>
    <row r="262" customFormat="false" ht="12.75" hidden="false" customHeight="false" outlineLevel="0" collapsed="false">
      <c r="D262" s="111"/>
    </row>
    <row r="263" customFormat="false" ht="12.75" hidden="false" customHeight="false" outlineLevel="0" collapsed="false">
      <c r="D263" s="111"/>
    </row>
    <row r="264" customFormat="false" ht="12.75" hidden="false" customHeight="false" outlineLevel="0" collapsed="false">
      <c r="D264" s="111"/>
    </row>
    <row r="265" customFormat="false" ht="12.75" hidden="false" customHeight="false" outlineLevel="0" collapsed="false">
      <c r="D265" s="111"/>
    </row>
    <row r="266" customFormat="false" ht="12.75" hidden="false" customHeight="false" outlineLevel="0" collapsed="false">
      <c r="D266" s="111"/>
    </row>
    <row r="267" customFormat="false" ht="12.75" hidden="false" customHeight="false" outlineLevel="0" collapsed="false">
      <c r="D267" s="111"/>
    </row>
    <row r="268" customFormat="false" ht="12.75" hidden="false" customHeight="false" outlineLevel="0" collapsed="false">
      <c r="D268" s="111"/>
    </row>
    <row r="269" customFormat="false" ht="12.75" hidden="false" customHeight="false" outlineLevel="0" collapsed="false">
      <c r="D269" s="111"/>
    </row>
    <row r="270" customFormat="false" ht="12.75" hidden="false" customHeight="false" outlineLevel="0" collapsed="false">
      <c r="D270" s="111"/>
    </row>
    <row r="271" customFormat="false" ht="12.75" hidden="false" customHeight="false" outlineLevel="0" collapsed="false">
      <c r="D271" s="111"/>
    </row>
    <row r="272" customFormat="false" ht="12.75" hidden="false" customHeight="false" outlineLevel="0" collapsed="false">
      <c r="D272" s="111"/>
    </row>
    <row r="273" customFormat="false" ht="12.75" hidden="false" customHeight="false" outlineLevel="0" collapsed="false">
      <c r="D273" s="111"/>
    </row>
    <row r="274" customFormat="false" ht="12.75" hidden="false" customHeight="false" outlineLevel="0" collapsed="false">
      <c r="D274" s="111"/>
    </row>
    <row r="275" customFormat="false" ht="12.75" hidden="false" customHeight="false" outlineLevel="0" collapsed="false">
      <c r="D275" s="111"/>
    </row>
    <row r="276" customFormat="false" ht="12.75" hidden="false" customHeight="false" outlineLevel="0" collapsed="false">
      <c r="D276" s="111"/>
    </row>
    <row r="277" customFormat="false" ht="12.75" hidden="false" customHeight="false" outlineLevel="0" collapsed="false">
      <c r="D277" s="111"/>
    </row>
    <row r="278" customFormat="false" ht="12.75" hidden="false" customHeight="false" outlineLevel="0" collapsed="false">
      <c r="D278" s="111"/>
    </row>
    <row r="279" customFormat="false" ht="12.75" hidden="false" customHeight="false" outlineLevel="0" collapsed="false">
      <c r="D279" s="111"/>
    </row>
    <row r="280" customFormat="false" ht="12.75" hidden="false" customHeight="false" outlineLevel="0" collapsed="false">
      <c r="D280" s="111"/>
    </row>
    <row r="281" customFormat="false" ht="12.75" hidden="false" customHeight="false" outlineLevel="0" collapsed="false">
      <c r="D281" s="111"/>
    </row>
    <row r="282" customFormat="false" ht="12.75" hidden="false" customHeight="false" outlineLevel="0" collapsed="false">
      <c r="D282" s="111"/>
    </row>
    <row r="283" customFormat="false" ht="12.75" hidden="false" customHeight="false" outlineLevel="0" collapsed="false">
      <c r="D283" s="111"/>
    </row>
    <row r="284" customFormat="false" ht="12.75" hidden="false" customHeight="false" outlineLevel="0" collapsed="false">
      <c r="D284" s="111"/>
    </row>
    <row r="285" customFormat="false" ht="12.75" hidden="false" customHeight="false" outlineLevel="0" collapsed="false">
      <c r="D285" s="111"/>
    </row>
    <row r="286" customFormat="false" ht="12.75" hidden="false" customHeight="false" outlineLevel="0" collapsed="false">
      <c r="D286" s="111"/>
    </row>
    <row r="287" customFormat="false" ht="12.75" hidden="false" customHeight="false" outlineLevel="0" collapsed="false">
      <c r="D287" s="111"/>
    </row>
    <row r="288" customFormat="false" ht="12.75" hidden="false" customHeight="false" outlineLevel="0" collapsed="false">
      <c r="D288" s="111"/>
    </row>
    <row r="289" customFormat="false" ht="12.75" hidden="false" customHeight="false" outlineLevel="0" collapsed="false">
      <c r="D289" s="111"/>
    </row>
    <row r="290" customFormat="false" ht="12.75" hidden="false" customHeight="false" outlineLevel="0" collapsed="false">
      <c r="D290" s="111"/>
    </row>
    <row r="291" customFormat="false" ht="12.75" hidden="false" customHeight="false" outlineLevel="0" collapsed="false">
      <c r="D291" s="111"/>
    </row>
    <row r="292" customFormat="false" ht="12.75" hidden="false" customHeight="false" outlineLevel="0" collapsed="false">
      <c r="D292" s="111"/>
    </row>
    <row r="293" customFormat="false" ht="12.75" hidden="false" customHeight="false" outlineLevel="0" collapsed="false">
      <c r="D293" s="111"/>
    </row>
    <row r="294" customFormat="false" ht="12.75" hidden="false" customHeight="false" outlineLevel="0" collapsed="false">
      <c r="D294" s="111"/>
    </row>
    <row r="295" customFormat="false" ht="12.75" hidden="false" customHeight="false" outlineLevel="0" collapsed="false">
      <c r="D295" s="111"/>
    </row>
    <row r="296" customFormat="false" ht="12.75" hidden="false" customHeight="false" outlineLevel="0" collapsed="false">
      <c r="D296" s="111"/>
    </row>
    <row r="297" customFormat="false" ht="12.75" hidden="false" customHeight="false" outlineLevel="0" collapsed="false">
      <c r="D297" s="111"/>
    </row>
    <row r="298" customFormat="false" ht="12.75" hidden="false" customHeight="false" outlineLevel="0" collapsed="false">
      <c r="D298" s="111"/>
    </row>
    <row r="299" customFormat="false" ht="12.75" hidden="false" customHeight="false" outlineLevel="0" collapsed="false">
      <c r="D299" s="111"/>
    </row>
    <row r="300" customFormat="false" ht="12.75" hidden="false" customHeight="false" outlineLevel="0" collapsed="false">
      <c r="D300" s="111"/>
    </row>
    <row r="301" customFormat="false" ht="12.75" hidden="false" customHeight="false" outlineLevel="0" collapsed="false">
      <c r="D301" s="111"/>
    </row>
    <row r="302" customFormat="false" ht="12.75" hidden="false" customHeight="false" outlineLevel="0" collapsed="false">
      <c r="D302" s="111"/>
    </row>
    <row r="303" customFormat="false" ht="12.75" hidden="false" customHeight="false" outlineLevel="0" collapsed="false">
      <c r="D303" s="111"/>
    </row>
    <row r="304" customFormat="false" ht="12.75" hidden="false" customHeight="false" outlineLevel="0" collapsed="false">
      <c r="D304" s="111"/>
    </row>
    <row r="305" customFormat="false" ht="12.75" hidden="false" customHeight="false" outlineLevel="0" collapsed="false">
      <c r="D305" s="111"/>
    </row>
    <row r="306" customFormat="false" ht="12.75" hidden="false" customHeight="false" outlineLevel="0" collapsed="false">
      <c r="D306" s="111"/>
    </row>
    <row r="307" customFormat="false" ht="12.75" hidden="false" customHeight="false" outlineLevel="0" collapsed="false">
      <c r="D307" s="111"/>
    </row>
    <row r="308" customFormat="false" ht="12.75" hidden="false" customHeight="false" outlineLevel="0" collapsed="false">
      <c r="D308" s="111"/>
    </row>
    <row r="309" customFormat="false" ht="12.75" hidden="false" customHeight="false" outlineLevel="0" collapsed="false">
      <c r="D309" s="111"/>
    </row>
    <row r="310" customFormat="false" ht="12.75" hidden="false" customHeight="false" outlineLevel="0" collapsed="false">
      <c r="D310" s="111"/>
    </row>
    <row r="311" customFormat="false" ht="12.75" hidden="false" customHeight="false" outlineLevel="0" collapsed="false">
      <c r="D311" s="111"/>
    </row>
    <row r="312" customFormat="false" ht="12.75" hidden="false" customHeight="false" outlineLevel="0" collapsed="false">
      <c r="D312" s="111"/>
    </row>
    <row r="313" customFormat="false" ht="12.75" hidden="false" customHeight="false" outlineLevel="0" collapsed="false">
      <c r="D313" s="111"/>
    </row>
    <row r="314" customFormat="false" ht="12.75" hidden="false" customHeight="false" outlineLevel="0" collapsed="false">
      <c r="D314" s="111"/>
    </row>
    <row r="315" customFormat="false" ht="12.75" hidden="false" customHeight="false" outlineLevel="0" collapsed="false">
      <c r="D315" s="111"/>
    </row>
    <row r="316" customFormat="false" ht="12.75" hidden="false" customHeight="false" outlineLevel="0" collapsed="false">
      <c r="D316" s="111"/>
    </row>
    <row r="317" customFormat="false" ht="12.75" hidden="false" customHeight="false" outlineLevel="0" collapsed="false">
      <c r="D317" s="111"/>
    </row>
    <row r="318" customFormat="false" ht="12.75" hidden="false" customHeight="false" outlineLevel="0" collapsed="false">
      <c r="D318" s="111"/>
    </row>
    <row r="319" customFormat="false" ht="12.75" hidden="false" customHeight="false" outlineLevel="0" collapsed="false">
      <c r="D319" s="111"/>
    </row>
    <row r="320" customFormat="false" ht="12.75" hidden="false" customHeight="false" outlineLevel="0" collapsed="false">
      <c r="D320" s="111"/>
    </row>
    <row r="321" customFormat="false" ht="12.75" hidden="false" customHeight="false" outlineLevel="0" collapsed="false">
      <c r="D321" s="111"/>
    </row>
    <row r="322" customFormat="false" ht="12.75" hidden="false" customHeight="false" outlineLevel="0" collapsed="false">
      <c r="D322" s="111"/>
    </row>
    <row r="323" customFormat="false" ht="12.75" hidden="false" customHeight="false" outlineLevel="0" collapsed="false">
      <c r="D323" s="111"/>
    </row>
    <row r="324" customFormat="false" ht="12.75" hidden="false" customHeight="false" outlineLevel="0" collapsed="false">
      <c r="D324" s="111"/>
    </row>
    <row r="325" customFormat="false" ht="12.75" hidden="false" customHeight="false" outlineLevel="0" collapsed="false">
      <c r="D325" s="111"/>
    </row>
    <row r="326" customFormat="false" ht="12.75" hidden="false" customHeight="false" outlineLevel="0" collapsed="false">
      <c r="D326" s="111"/>
    </row>
    <row r="327" customFormat="false" ht="12.75" hidden="false" customHeight="false" outlineLevel="0" collapsed="false">
      <c r="D327" s="111"/>
    </row>
    <row r="328" customFormat="false" ht="12.75" hidden="false" customHeight="false" outlineLevel="0" collapsed="false">
      <c r="D328" s="111"/>
    </row>
    <row r="329" customFormat="false" ht="12.75" hidden="false" customHeight="false" outlineLevel="0" collapsed="false">
      <c r="D329" s="111"/>
    </row>
    <row r="330" customFormat="false" ht="12.75" hidden="false" customHeight="false" outlineLevel="0" collapsed="false">
      <c r="D330" s="111"/>
    </row>
    <row r="331" customFormat="false" ht="12.75" hidden="false" customHeight="false" outlineLevel="0" collapsed="false">
      <c r="D331" s="111"/>
    </row>
    <row r="332" customFormat="false" ht="12.75" hidden="false" customHeight="false" outlineLevel="0" collapsed="false">
      <c r="D332" s="111"/>
    </row>
    <row r="333" customFormat="false" ht="12.75" hidden="false" customHeight="false" outlineLevel="0" collapsed="false">
      <c r="D333" s="111"/>
    </row>
    <row r="334" customFormat="false" ht="12.75" hidden="false" customHeight="false" outlineLevel="0" collapsed="false">
      <c r="D334" s="111"/>
    </row>
    <row r="335" customFormat="false" ht="12.75" hidden="false" customHeight="false" outlineLevel="0" collapsed="false">
      <c r="D335" s="111"/>
    </row>
    <row r="336" customFormat="false" ht="12.75" hidden="false" customHeight="false" outlineLevel="0" collapsed="false">
      <c r="D336" s="111"/>
    </row>
    <row r="337" customFormat="false" ht="12.75" hidden="false" customHeight="false" outlineLevel="0" collapsed="false">
      <c r="D337" s="111"/>
    </row>
    <row r="338" customFormat="false" ht="12.75" hidden="false" customHeight="false" outlineLevel="0" collapsed="false">
      <c r="D338" s="111"/>
    </row>
    <row r="339" customFormat="false" ht="12.75" hidden="false" customHeight="false" outlineLevel="0" collapsed="false">
      <c r="D339" s="111"/>
    </row>
    <row r="340" customFormat="false" ht="12.75" hidden="false" customHeight="false" outlineLevel="0" collapsed="false">
      <c r="D340" s="111"/>
    </row>
    <row r="341" customFormat="false" ht="12.75" hidden="false" customHeight="false" outlineLevel="0" collapsed="false">
      <c r="D341" s="111"/>
    </row>
    <row r="342" customFormat="false" ht="12.75" hidden="false" customHeight="false" outlineLevel="0" collapsed="false">
      <c r="D342" s="111"/>
    </row>
    <row r="343" customFormat="false" ht="12.75" hidden="false" customHeight="false" outlineLevel="0" collapsed="false">
      <c r="D343" s="111"/>
    </row>
    <row r="344" customFormat="false" ht="12.75" hidden="false" customHeight="false" outlineLevel="0" collapsed="false">
      <c r="D344" s="111"/>
    </row>
    <row r="345" customFormat="false" ht="12.75" hidden="false" customHeight="false" outlineLevel="0" collapsed="false">
      <c r="D345" s="111"/>
    </row>
    <row r="346" customFormat="false" ht="12.75" hidden="false" customHeight="false" outlineLevel="0" collapsed="false">
      <c r="D346" s="111"/>
    </row>
    <row r="347" customFormat="false" ht="12.75" hidden="false" customHeight="false" outlineLevel="0" collapsed="false">
      <c r="D347" s="111"/>
    </row>
    <row r="348" customFormat="false" ht="12.75" hidden="false" customHeight="false" outlineLevel="0" collapsed="false">
      <c r="D348" s="111"/>
    </row>
    <row r="349" customFormat="false" ht="12.75" hidden="false" customHeight="false" outlineLevel="0" collapsed="false">
      <c r="D349" s="111"/>
    </row>
    <row r="350" customFormat="false" ht="12.75" hidden="false" customHeight="false" outlineLevel="0" collapsed="false">
      <c r="D350" s="111"/>
    </row>
    <row r="351" customFormat="false" ht="12.75" hidden="false" customHeight="false" outlineLevel="0" collapsed="false">
      <c r="D351" s="111"/>
    </row>
    <row r="352" customFormat="false" ht="12.75" hidden="false" customHeight="false" outlineLevel="0" collapsed="false">
      <c r="D352" s="111"/>
    </row>
    <row r="353" customFormat="false" ht="12.75" hidden="false" customHeight="false" outlineLevel="0" collapsed="false">
      <c r="D353" s="111"/>
    </row>
    <row r="354" customFormat="false" ht="12.75" hidden="false" customHeight="false" outlineLevel="0" collapsed="false">
      <c r="D354" s="111"/>
    </row>
    <row r="355" customFormat="false" ht="12.75" hidden="false" customHeight="false" outlineLevel="0" collapsed="false">
      <c r="D355" s="111"/>
    </row>
    <row r="356" customFormat="false" ht="12.75" hidden="false" customHeight="false" outlineLevel="0" collapsed="false">
      <c r="D356" s="111"/>
    </row>
    <row r="357" customFormat="false" ht="12.75" hidden="false" customHeight="false" outlineLevel="0" collapsed="false">
      <c r="D357" s="111"/>
    </row>
    <row r="358" customFormat="false" ht="12.75" hidden="false" customHeight="false" outlineLevel="0" collapsed="false">
      <c r="D358" s="111"/>
    </row>
    <row r="359" customFormat="false" ht="12.75" hidden="false" customHeight="false" outlineLevel="0" collapsed="false">
      <c r="D359" s="111"/>
    </row>
    <row r="360" customFormat="false" ht="12.75" hidden="false" customHeight="false" outlineLevel="0" collapsed="false">
      <c r="D360" s="111"/>
    </row>
    <row r="361" customFormat="false" ht="12.75" hidden="false" customHeight="false" outlineLevel="0" collapsed="false">
      <c r="D361" s="111"/>
    </row>
    <row r="362" customFormat="false" ht="12.75" hidden="false" customHeight="false" outlineLevel="0" collapsed="false">
      <c r="D362" s="111"/>
    </row>
    <row r="363" customFormat="false" ht="12.75" hidden="false" customHeight="false" outlineLevel="0" collapsed="false">
      <c r="D363" s="111"/>
    </row>
    <row r="364" customFormat="false" ht="12.75" hidden="false" customHeight="false" outlineLevel="0" collapsed="false">
      <c r="D364" s="111"/>
    </row>
    <row r="365" customFormat="false" ht="12.75" hidden="false" customHeight="false" outlineLevel="0" collapsed="false">
      <c r="D365" s="111"/>
    </row>
    <row r="366" customFormat="false" ht="12.75" hidden="false" customHeight="false" outlineLevel="0" collapsed="false">
      <c r="D366" s="111"/>
    </row>
    <row r="367" customFormat="false" ht="12.75" hidden="false" customHeight="false" outlineLevel="0" collapsed="false">
      <c r="D367" s="111"/>
    </row>
    <row r="368" customFormat="false" ht="12.75" hidden="false" customHeight="false" outlineLevel="0" collapsed="false">
      <c r="D368" s="111"/>
    </row>
    <row r="369" customFormat="false" ht="12.75" hidden="false" customHeight="false" outlineLevel="0" collapsed="false">
      <c r="D369" s="111"/>
    </row>
    <row r="370" customFormat="false" ht="12.75" hidden="false" customHeight="false" outlineLevel="0" collapsed="false">
      <c r="D370" s="111"/>
    </row>
    <row r="371" customFormat="false" ht="12.75" hidden="false" customHeight="false" outlineLevel="0" collapsed="false">
      <c r="D371" s="111"/>
    </row>
    <row r="372" customFormat="false" ht="12.75" hidden="false" customHeight="false" outlineLevel="0" collapsed="false">
      <c r="D372" s="111"/>
    </row>
    <row r="373" customFormat="false" ht="12.75" hidden="false" customHeight="false" outlineLevel="0" collapsed="false">
      <c r="D373" s="111"/>
    </row>
    <row r="374" customFormat="false" ht="12.75" hidden="false" customHeight="false" outlineLevel="0" collapsed="false">
      <c r="D374" s="111"/>
    </row>
    <row r="375" customFormat="false" ht="12.75" hidden="false" customHeight="false" outlineLevel="0" collapsed="false">
      <c r="D375" s="111"/>
    </row>
    <row r="376" customFormat="false" ht="12.75" hidden="false" customHeight="false" outlineLevel="0" collapsed="false">
      <c r="D376" s="111"/>
    </row>
    <row r="377" customFormat="false" ht="12.75" hidden="false" customHeight="false" outlineLevel="0" collapsed="false">
      <c r="D377" s="111"/>
    </row>
    <row r="378" customFormat="false" ht="12.75" hidden="false" customHeight="false" outlineLevel="0" collapsed="false">
      <c r="D378" s="111"/>
    </row>
    <row r="379" customFormat="false" ht="12.75" hidden="false" customHeight="false" outlineLevel="0" collapsed="false">
      <c r="D379" s="111"/>
    </row>
    <row r="380" customFormat="false" ht="12.75" hidden="false" customHeight="false" outlineLevel="0" collapsed="false">
      <c r="D380" s="111"/>
    </row>
    <row r="381" customFormat="false" ht="12.75" hidden="false" customHeight="false" outlineLevel="0" collapsed="false">
      <c r="D381" s="111"/>
    </row>
    <row r="382" customFormat="false" ht="12.75" hidden="false" customHeight="false" outlineLevel="0" collapsed="false">
      <c r="D382" s="111"/>
    </row>
    <row r="383" customFormat="false" ht="12.75" hidden="false" customHeight="false" outlineLevel="0" collapsed="false">
      <c r="D383" s="111"/>
    </row>
    <row r="384" customFormat="false" ht="12.75" hidden="false" customHeight="false" outlineLevel="0" collapsed="false">
      <c r="D384" s="111"/>
    </row>
    <row r="385" customFormat="false" ht="12.75" hidden="false" customHeight="false" outlineLevel="0" collapsed="false">
      <c r="D385" s="111"/>
    </row>
    <row r="386" customFormat="false" ht="12.75" hidden="false" customHeight="false" outlineLevel="0" collapsed="false">
      <c r="D386" s="111"/>
    </row>
    <row r="387" customFormat="false" ht="12.75" hidden="false" customHeight="false" outlineLevel="0" collapsed="false">
      <c r="D387" s="111"/>
    </row>
    <row r="388" customFormat="false" ht="12.75" hidden="false" customHeight="false" outlineLevel="0" collapsed="false">
      <c r="D388" s="111"/>
    </row>
    <row r="389" customFormat="false" ht="12.75" hidden="false" customHeight="false" outlineLevel="0" collapsed="false">
      <c r="D389" s="111"/>
    </row>
    <row r="390" customFormat="false" ht="12.75" hidden="false" customHeight="false" outlineLevel="0" collapsed="false">
      <c r="D390" s="111"/>
    </row>
    <row r="391" customFormat="false" ht="12.75" hidden="false" customHeight="false" outlineLevel="0" collapsed="false">
      <c r="D391" s="111"/>
    </row>
    <row r="392" customFormat="false" ht="12.75" hidden="false" customHeight="false" outlineLevel="0" collapsed="false">
      <c r="D392" s="111"/>
    </row>
    <row r="393" customFormat="false" ht="12.75" hidden="false" customHeight="false" outlineLevel="0" collapsed="false">
      <c r="D393" s="111"/>
    </row>
    <row r="394" customFormat="false" ht="12.75" hidden="false" customHeight="false" outlineLevel="0" collapsed="false">
      <c r="D394" s="111"/>
    </row>
    <row r="395" customFormat="false" ht="12.75" hidden="false" customHeight="false" outlineLevel="0" collapsed="false">
      <c r="D395" s="111"/>
    </row>
    <row r="396" customFormat="false" ht="12.75" hidden="false" customHeight="false" outlineLevel="0" collapsed="false">
      <c r="D396" s="111"/>
    </row>
    <row r="397" customFormat="false" ht="12.75" hidden="false" customHeight="false" outlineLevel="0" collapsed="false">
      <c r="D397" s="111"/>
    </row>
    <row r="398" customFormat="false" ht="12.75" hidden="false" customHeight="false" outlineLevel="0" collapsed="false">
      <c r="D398" s="111"/>
    </row>
    <row r="399" customFormat="false" ht="12.75" hidden="false" customHeight="false" outlineLevel="0" collapsed="false">
      <c r="D399" s="111"/>
    </row>
    <row r="400" customFormat="false" ht="12.75" hidden="false" customHeight="false" outlineLevel="0" collapsed="false">
      <c r="D400" s="111"/>
    </row>
    <row r="401" customFormat="false" ht="12.75" hidden="false" customHeight="false" outlineLevel="0" collapsed="false">
      <c r="D401" s="111"/>
    </row>
    <row r="402" customFormat="false" ht="12.75" hidden="false" customHeight="false" outlineLevel="0" collapsed="false">
      <c r="D402" s="111"/>
    </row>
    <row r="403" customFormat="false" ht="12.75" hidden="false" customHeight="false" outlineLevel="0" collapsed="false">
      <c r="D403" s="111"/>
    </row>
    <row r="404" customFormat="false" ht="12.75" hidden="false" customHeight="false" outlineLevel="0" collapsed="false">
      <c r="D404" s="111"/>
    </row>
    <row r="405" customFormat="false" ht="12.75" hidden="false" customHeight="false" outlineLevel="0" collapsed="false">
      <c r="D405" s="111"/>
    </row>
    <row r="406" customFormat="false" ht="12.75" hidden="false" customHeight="false" outlineLevel="0" collapsed="false">
      <c r="D406" s="111"/>
    </row>
    <row r="407" customFormat="false" ht="12.75" hidden="false" customHeight="false" outlineLevel="0" collapsed="false">
      <c r="D407" s="111"/>
    </row>
    <row r="408" customFormat="false" ht="12.75" hidden="false" customHeight="false" outlineLevel="0" collapsed="false">
      <c r="D408" s="111"/>
    </row>
    <row r="409" customFormat="false" ht="12.75" hidden="false" customHeight="false" outlineLevel="0" collapsed="false">
      <c r="D409" s="111"/>
    </row>
    <row r="410" customFormat="false" ht="12.75" hidden="false" customHeight="false" outlineLevel="0" collapsed="false">
      <c r="D410" s="111"/>
    </row>
    <row r="411" customFormat="false" ht="12.75" hidden="false" customHeight="false" outlineLevel="0" collapsed="false">
      <c r="D411" s="111"/>
    </row>
    <row r="412" customFormat="false" ht="12.75" hidden="false" customHeight="false" outlineLevel="0" collapsed="false">
      <c r="D412" s="111"/>
    </row>
    <row r="413" customFormat="false" ht="12.75" hidden="false" customHeight="false" outlineLevel="0" collapsed="false">
      <c r="D413" s="111"/>
    </row>
    <row r="414" customFormat="false" ht="12.75" hidden="false" customHeight="false" outlineLevel="0" collapsed="false">
      <c r="D414" s="111"/>
    </row>
    <row r="415" customFormat="false" ht="12.75" hidden="false" customHeight="false" outlineLevel="0" collapsed="false">
      <c r="D415" s="111"/>
    </row>
    <row r="416" customFormat="false" ht="12.75" hidden="false" customHeight="false" outlineLevel="0" collapsed="false">
      <c r="D416" s="111"/>
    </row>
    <row r="417" customFormat="false" ht="12.75" hidden="false" customHeight="false" outlineLevel="0" collapsed="false">
      <c r="D417" s="111"/>
    </row>
    <row r="418" customFormat="false" ht="12.75" hidden="false" customHeight="false" outlineLevel="0" collapsed="false">
      <c r="D418" s="111"/>
    </row>
    <row r="419" customFormat="false" ht="12.75" hidden="false" customHeight="false" outlineLevel="0" collapsed="false">
      <c r="D419" s="111"/>
    </row>
    <row r="420" customFormat="false" ht="12.75" hidden="false" customHeight="false" outlineLevel="0" collapsed="false">
      <c r="D420" s="111"/>
    </row>
    <row r="421" customFormat="false" ht="12.75" hidden="false" customHeight="false" outlineLevel="0" collapsed="false">
      <c r="D421" s="111"/>
    </row>
    <row r="422" customFormat="false" ht="12.75" hidden="false" customHeight="false" outlineLevel="0" collapsed="false">
      <c r="D422" s="111"/>
    </row>
    <row r="423" customFormat="false" ht="12.75" hidden="false" customHeight="false" outlineLevel="0" collapsed="false">
      <c r="D423" s="111"/>
    </row>
    <row r="424" customFormat="false" ht="12.75" hidden="false" customHeight="false" outlineLevel="0" collapsed="false">
      <c r="D424" s="111"/>
    </row>
    <row r="425" customFormat="false" ht="12.75" hidden="false" customHeight="false" outlineLevel="0" collapsed="false">
      <c r="D425" s="111"/>
    </row>
    <row r="426" customFormat="false" ht="12.75" hidden="false" customHeight="false" outlineLevel="0" collapsed="false">
      <c r="D426" s="111"/>
    </row>
    <row r="427" customFormat="false" ht="12.75" hidden="false" customHeight="false" outlineLevel="0" collapsed="false">
      <c r="D427" s="111"/>
    </row>
    <row r="428" customFormat="false" ht="12.75" hidden="false" customHeight="false" outlineLevel="0" collapsed="false">
      <c r="D428" s="111"/>
    </row>
    <row r="429" customFormat="false" ht="12.75" hidden="false" customHeight="false" outlineLevel="0" collapsed="false">
      <c r="D429" s="111"/>
    </row>
    <row r="430" customFormat="false" ht="12.75" hidden="false" customHeight="false" outlineLevel="0" collapsed="false">
      <c r="D430" s="111"/>
    </row>
    <row r="431" customFormat="false" ht="12.75" hidden="false" customHeight="false" outlineLevel="0" collapsed="false">
      <c r="D431" s="111"/>
    </row>
    <row r="432" customFormat="false" ht="12.75" hidden="false" customHeight="false" outlineLevel="0" collapsed="false">
      <c r="D432" s="111"/>
    </row>
    <row r="433" customFormat="false" ht="12.75" hidden="false" customHeight="false" outlineLevel="0" collapsed="false">
      <c r="D433" s="111"/>
    </row>
    <row r="434" customFormat="false" ht="12.75" hidden="false" customHeight="false" outlineLevel="0" collapsed="false">
      <c r="D434" s="111"/>
    </row>
    <row r="435" customFormat="false" ht="12.75" hidden="false" customHeight="false" outlineLevel="0" collapsed="false">
      <c r="D435" s="111"/>
    </row>
    <row r="436" customFormat="false" ht="12.75" hidden="false" customHeight="false" outlineLevel="0" collapsed="false">
      <c r="D436" s="111"/>
    </row>
    <row r="437" customFormat="false" ht="12.75" hidden="false" customHeight="false" outlineLevel="0" collapsed="false">
      <c r="D437" s="111"/>
    </row>
    <row r="438" customFormat="false" ht="12.75" hidden="false" customHeight="false" outlineLevel="0" collapsed="false">
      <c r="D438" s="111"/>
    </row>
    <row r="439" customFormat="false" ht="12.75" hidden="false" customHeight="false" outlineLevel="0" collapsed="false">
      <c r="D439" s="111"/>
    </row>
    <row r="440" customFormat="false" ht="12.75" hidden="false" customHeight="false" outlineLevel="0" collapsed="false">
      <c r="D440" s="111"/>
    </row>
    <row r="441" customFormat="false" ht="12.75" hidden="false" customHeight="false" outlineLevel="0" collapsed="false">
      <c r="D441" s="111"/>
    </row>
    <row r="442" customFormat="false" ht="12.75" hidden="false" customHeight="false" outlineLevel="0" collapsed="false">
      <c r="D442" s="111"/>
    </row>
    <row r="443" customFormat="false" ht="12.75" hidden="false" customHeight="false" outlineLevel="0" collapsed="false">
      <c r="D443" s="111"/>
    </row>
    <row r="444" customFormat="false" ht="12.75" hidden="false" customHeight="false" outlineLevel="0" collapsed="false">
      <c r="D444" s="111"/>
    </row>
    <row r="445" customFormat="false" ht="12.75" hidden="false" customHeight="false" outlineLevel="0" collapsed="false">
      <c r="D445" s="111"/>
    </row>
    <row r="446" customFormat="false" ht="12.75" hidden="false" customHeight="false" outlineLevel="0" collapsed="false">
      <c r="D446" s="111"/>
    </row>
    <row r="447" customFormat="false" ht="12.75" hidden="false" customHeight="false" outlineLevel="0" collapsed="false">
      <c r="D447" s="111"/>
    </row>
    <row r="448" customFormat="false" ht="12.75" hidden="false" customHeight="false" outlineLevel="0" collapsed="false">
      <c r="D448" s="111"/>
    </row>
    <row r="449" customFormat="false" ht="12.75" hidden="false" customHeight="false" outlineLevel="0" collapsed="false">
      <c r="D449" s="111"/>
    </row>
    <row r="450" customFormat="false" ht="12.75" hidden="false" customHeight="false" outlineLevel="0" collapsed="false">
      <c r="D450" s="111"/>
    </row>
    <row r="451" customFormat="false" ht="12.75" hidden="false" customHeight="false" outlineLevel="0" collapsed="false">
      <c r="D451" s="111"/>
    </row>
    <row r="452" customFormat="false" ht="12.75" hidden="false" customHeight="false" outlineLevel="0" collapsed="false">
      <c r="D452" s="111"/>
    </row>
    <row r="453" customFormat="false" ht="12.75" hidden="false" customHeight="false" outlineLevel="0" collapsed="false">
      <c r="D453" s="111"/>
    </row>
    <row r="454" customFormat="false" ht="12.75" hidden="false" customHeight="false" outlineLevel="0" collapsed="false">
      <c r="D454" s="111"/>
    </row>
    <row r="455" customFormat="false" ht="12.75" hidden="false" customHeight="false" outlineLevel="0" collapsed="false">
      <c r="D455" s="111"/>
    </row>
    <row r="456" customFormat="false" ht="12.75" hidden="false" customHeight="false" outlineLevel="0" collapsed="false">
      <c r="D456" s="111"/>
    </row>
    <row r="457" customFormat="false" ht="12.75" hidden="false" customHeight="false" outlineLevel="0" collapsed="false">
      <c r="D457" s="111"/>
    </row>
    <row r="458" customFormat="false" ht="12.75" hidden="false" customHeight="false" outlineLevel="0" collapsed="false">
      <c r="D458" s="111"/>
    </row>
    <row r="459" customFormat="false" ht="12.75" hidden="false" customHeight="false" outlineLevel="0" collapsed="false">
      <c r="D459" s="111"/>
    </row>
    <row r="460" customFormat="false" ht="12.75" hidden="false" customHeight="false" outlineLevel="0" collapsed="false">
      <c r="D460" s="111"/>
    </row>
    <row r="461" customFormat="false" ht="12.75" hidden="false" customHeight="false" outlineLevel="0" collapsed="false">
      <c r="D461" s="111"/>
    </row>
    <row r="462" customFormat="false" ht="12.75" hidden="false" customHeight="false" outlineLevel="0" collapsed="false">
      <c r="D462" s="111"/>
    </row>
    <row r="463" customFormat="false" ht="12.75" hidden="false" customHeight="false" outlineLevel="0" collapsed="false">
      <c r="D463" s="111"/>
    </row>
    <row r="464" customFormat="false" ht="12.75" hidden="false" customHeight="false" outlineLevel="0" collapsed="false">
      <c r="D464" s="111"/>
    </row>
    <row r="465" customFormat="false" ht="12.75" hidden="false" customHeight="false" outlineLevel="0" collapsed="false">
      <c r="D465" s="111"/>
    </row>
    <row r="466" customFormat="false" ht="12.75" hidden="false" customHeight="false" outlineLevel="0" collapsed="false">
      <c r="D466" s="111"/>
    </row>
    <row r="467" customFormat="false" ht="12.75" hidden="false" customHeight="false" outlineLevel="0" collapsed="false">
      <c r="D467" s="111"/>
    </row>
    <row r="468" customFormat="false" ht="12.75" hidden="false" customHeight="false" outlineLevel="0" collapsed="false">
      <c r="D468" s="111"/>
    </row>
    <row r="469" customFormat="false" ht="12.75" hidden="false" customHeight="false" outlineLevel="0" collapsed="false">
      <c r="D469" s="111"/>
    </row>
    <row r="470" customFormat="false" ht="12.75" hidden="false" customHeight="false" outlineLevel="0" collapsed="false">
      <c r="D470" s="111"/>
    </row>
    <row r="471" customFormat="false" ht="12.75" hidden="false" customHeight="false" outlineLevel="0" collapsed="false">
      <c r="D471" s="111"/>
    </row>
    <row r="472" customFormat="false" ht="12.75" hidden="false" customHeight="false" outlineLevel="0" collapsed="false">
      <c r="D472" s="111"/>
    </row>
    <row r="473" customFormat="false" ht="12.75" hidden="false" customHeight="false" outlineLevel="0" collapsed="false">
      <c r="D473" s="111"/>
    </row>
    <row r="474" customFormat="false" ht="12.75" hidden="false" customHeight="false" outlineLevel="0" collapsed="false">
      <c r="D474" s="111"/>
    </row>
    <row r="475" customFormat="false" ht="12.75" hidden="false" customHeight="false" outlineLevel="0" collapsed="false">
      <c r="D475" s="111"/>
    </row>
    <row r="476" customFormat="false" ht="12.75" hidden="false" customHeight="false" outlineLevel="0" collapsed="false">
      <c r="D476" s="111"/>
    </row>
    <row r="477" customFormat="false" ht="12.75" hidden="false" customHeight="false" outlineLevel="0" collapsed="false">
      <c r="D477" s="111"/>
    </row>
    <row r="478" customFormat="false" ht="12.75" hidden="false" customHeight="false" outlineLevel="0" collapsed="false">
      <c r="D478" s="111"/>
    </row>
    <row r="479" customFormat="false" ht="12.75" hidden="false" customHeight="false" outlineLevel="0" collapsed="false">
      <c r="D479" s="111"/>
    </row>
    <row r="480" customFormat="false" ht="12.75" hidden="false" customHeight="false" outlineLevel="0" collapsed="false">
      <c r="D480" s="111"/>
    </row>
    <row r="481" customFormat="false" ht="12.75" hidden="false" customHeight="false" outlineLevel="0" collapsed="false">
      <c r="D481" s="111"/>
    </row>
    <row r="482" customFormat="false" ht="12.75" hidden="false" customHeight="false" outlineLevel="0" collapsed="false">
      <c r="D482" s="111"/>
    </row>
    <row r="483" customFormat="false" ht="12.75" hidden="false" customHeight="false" outlineLevel="0" collapsed="false">
      <c r="D483" s="111"/>
    </row>
    <row r="484" customFormat="false" ht="12.75" hidden="false" customHeight="false" outlineLevel="0" collapsed="false">
      <c r="D484" s="111"/>
    </row>
    <row r="485" customFormat="false" ht="12.75" hidden="false" customHeight="false" outlineLevel="0" collapsed="false">
      <c r="D485" s="111"/>
    </row>
    <row r="486" customFormat="false" ht="12.75" hidden="false" customHeight="false" outlineLevel="0" collapsed="false">
      <c r="D486" s="111"/>
    </row>
    <row r="487" customFormat="false" ht="12.75" hidden="false" customHeight="false" outlineLevel="0" collapsed="false">
      <c r="D487" s="111"/>
    </row>
    <row r="488" customFormat="false" ht="12.75" hidden="false" customHeight="false" outlineLevel="0" collapsed="false">
      <c r="D488" s="111"/>
    </row>
    <row r="489" customFormat="false" ht="12.75" hidden="false" customHeight="false" outlineLevel="0" collapsed="false">
      <c r="D489" s="111"/>
    </row>
    <row r="490" customFormat="false" ht="12.75" hidden="false" customHeight="false" outlineLevel="0" collapsed="false">
      <c r="D490" s="111"/>
    </row>
    <row r="491" customFormat="false" ht="12.75" hidden="false" customHeight="false" outlineLevel="0" collapsed="false">
      <c r="D491" s="111"/>
    </row>
    <row r="492" customFormat="false" ht="12.75" hidden="false" customHeight="false" outlineLevel="0" collapsed="false">
      <c r="D492" s="111"/>
    </row>
    <row r="493" customFormat="false" ht="12.75" hidden="false" customHeight="false" outlineLevel="0" collapsed="false">
      <c r="D493" s="111"/>
    </row>
    <row r="494" customFormat="false" ht="12.75" hidden="false" customHeight="false" outlineLevel="0" collapsed="false">
      <c r="D494" s="111"/>
    </row>
    <row r="495" customFormat="false" ht="12.75" hidden="false" customHeight="false" outlineLevel="0" collapsed="false">
      <c r="D495" s="111"/>
    </row>
    <row r="496" customFormat="false" ht="12.75" hidden="false" customHeight="false" outlineLevel="0" collapsed="false">
      <c r="D496" s="111"/>
    </row>
    <row r="497" customFormat="false" ht="12.75" hidden="false" customHeight="false" outlineLevel="0" collapsed="false">
      <c r="D497" s="111"/>
    </row>
    <row r="498" customFormat="false" ht="12.75" hidden="false" customHeight="false" outlineLevel="0" collapsed="false">
      <c r="D498" s="111"/>
    </row>
    <row r="499" customFormat="false" ht="12.75" hidden="false" customHeight="false" outlineLevel="0" collapsed="false">
      <c r="D499" s="111"/>
    </row>
    <row r="500" customFormat="false" ht="12.75" hidden="false" customHeight="false" outlineLevel="0" collapsed="false">
      <c r="D500" s="111"/>
    </row>
    <row r="501" customFormat="false" ht="12.75" hidden="false" customHeight="false" outlineLevel="0" collapsed="false">
      <c r="D501" s="111"/>
    </row>
    <row r="502" customFormat="false" ht="12.75" hidden="false" customHeight="false" outlineLevel="0" collapsed="false">
      <c r="D502" s="111"/>
    </row>
    <row r="503" customFormat="false" ht="12.75" hidden="false" customHeight="false" outlineLevel="0" collapsed="false">
      <c r="D503" s="111"/>
    </row>
    <row r="504" customFormat="false" ht="12.75" hidden="false" customHeight="false" outlineLevel="0" collapsed="false">
      <c r="D504" s="111"/>
    </row>
    <row r="505" customFormat="false" ht="12.75" hidden="false" customHeight="false" outlineLevel="0" collapsed="false">
      <c r="D505" s="111"/>
    </row>
    <row r="506" customFormat="false" ht="12.75" hidden="false" customHeight="false" outlineLevel="0" collapsed="false">
      <c r="D506" s="111"/>
    </row>
    <row r="507" customFormat="false" ht="12.75" hidden="false" customHeight="false" outlineLevel="0" collapsed="false">
      <c r="D507" s="111"/>
    </row>
    <row r="508" customFormat="false" ht="12.75" hidden="false" customHeight="false" outlineLevel="0" collapsed="false">
      <c r="D508" s="111"/>
    </row>
    <row r="509" customFormat="false" ht="12.75" hidden="false" customHeight="false" outlineLevel="0" collapsed="false">
      <c r="D509" s="111"/>
    </row>
    <row r="510" customFormat="false" ht="12.75" hidden="false" customHeight="false" outlineLevel="0" collapsed="false">
      <c r="D510" s="111"/>
    </row>
    <row r="511" customFormat="false" ht="12.75" hidden="false" customHeight="false" outlineLevel="0" collapsed="false">
      <c r="D511" s="111"/>
    </row>
    <row r="512" customFormat="false" ht="12.75" hidden="false" customHeight="false" outlineLevel="0" collapsed="false">
      <c r="D512" s="111"/>
    </row>
    <row r="513" customFormat="false" ht="12.75" hidden="false" customHeight="false" outlineLevel="0" collapsed="false">
      <c r="D513" s="111"/>
    </row>
    <row r="514" customFormat="false" ht="12.75" hidden="false" customHeight="false" outlineLevel="0" collapsed="false">
      <c r="D514" s="111"/>
    </row>
    <row r="515" customFormat="false" ht="12.75" hidden="false" customHeight="false" outlineLevel="0" collapsed="false">
      <c r="D515" s="111"/>
    </row>
    <row r="516" customFormat="false" ht="12.75" hidden="false" customHeight="false" outlineLevel="0" collapsed="false">
      <c r="D516" s="111"/>
    </row>
    <row r="517" customFormat="false" ht="12.75" hidden="false" customHeight="false" outlineLevel="0" collapsed="false">
      <c r="D517" s="111"/>
    </row>
    <row r="518" customFormat="false" ht="12.75" hidden="false" customHeight="false" outlineLevel="0" collapsed="false">
      <c r="D518" s="111"/>
    </row>
    <row r="519" customFormat="false" ht="12.75" hidden="false" customHeight="false" outlineLevel="0" collapsed="false">
      <c r="D519" s="111"/>
    </row>
    <row r="520" customFormat="false" ht="12.75" hidden="false" customHeight="false" outlineLevel="0" collapsed="false">
      <c r="D520" s="111"/>
    </row>
    <row r="521" customFormat="false" ht="12.75" hidden="false" customHeight="false" outlineLevel="0" collapsed="false">
      <c r="D521" s="111"/>
    </row>
    <row r="522" customFormat="false" ht="12.75" hidden="false" customHeight="false" outlineLevel="0" collapsed="false">
      <c r="D522" s="111"/>
    </row>
    <row r="523" customFormat="false" ht="12.75" hidden="false" customHeight="false" outlineLevel="0" collapsed="false">
      <c r="D523" s="111"/>
    </row>
    <row r="524" customFormat="false" ht="12.75" hidden="false" customHeight="false" outlineLevel="0" collapsed="false">
      <c r="D524" s="111"/>
    </row>
    <row r="525" customFormat="false" ht="12.75" hidden="false" customHeight="false" outlineLevel="0" collapsed="false">
      <c r="D525" s="111"/>
    </row>
    <row r="526" customFormat="false" ht="12.75" hidden="false" customHeight="false" outlineLevel="0" collapsed="false">
      <c r="D526" s="111"/>
    </row>
    <row r="527" customFormat="false" ht="12.75" hidden="false" customHeight="false" outlineLevel="0" collapsed="false">
      <c r="D527" s="111"/>
    </row>
    <row r="528" customFormat="false" ht="12.75" hidden="false" customHeight="false" outlineLevel="0" collapsed="false">
      <c r="D528" s="111"/>
    </row>
    <row r="529" customFormat="false" ht="12.75" hidden="false" customHeight="false" outlineLevel="0" collapsed="false">
      <c r="D529" s="111"/>
    </row>
    <row r="530" customFormat="false" ht="12.75" hidden="false" customHeight="false" outlineLevel="0" collapsed="false">
      <c r="D530" s="111"/>
    </row>
    <row r="531" customFormat="false" ht="12.75" hidden="false" customHeight="false" outlineLevel="0" collapsed="false">
      <c r="D531" s="111"/>
    </row>
    <row r="532" customFormat="false" ht="12.75" hidden="false" customHeight="false" outlineLevel="0" collapsed="false">
      <c r="D532" s="111"/>
    </row>
    <row r="533" customFormat="false" ht="12.75" hidden="false" customHeight="false" outlineLevel="0" collapsed="false">
      <c r="D533" s="111"/>
    </row>
    <row r="534" customFormat="false" ht="12.75" hidden="false" customHeight="false" outlineLevel="0" collapsed="false">
      <c r="D534" s="111"/>
    </row>
    <row r="535" customFormat="false" ht="12.75" hidden="false" customHeight="false" outlineLevel="0" collapsed="false">
      <c r="D535" s="111"/>
    </row>
    <row r="536" customFormat="false" ht="12.75" hidden="false" customHeight="false" outlineLevel="0" collapsed="false">
      <c r="D536" s="111"/>
    </row>
    <row r="537" customFormat="false" ht="12.75" hidden="false" customHeight="false" outlineLevel="0" collapsed="false">
      <c r="D537" s="111"/>
    </row>
    <row r="538" customFormat="false" ht="12.75" hidden="false" customHeight="false" outlineLevel="0" collapsed="false">
      <c r="D538" s="111"/>
    </row>
    <row r="539" customFormat="false" ht="12.75" hidden="false" customHeight="false" outlineLevel="0" collapsed="false">
      <c r="D539" s="111"/>
    </row>
    <row r="540" customFormat="false" ht="12.75" hidden="false" customHeight="false" outlineLevel="0" collapsed="false">
      <c r="D540" s="111"/>
    </row>
    <row r="541" customFormat="false" ht="12.75" hidden="false" customHeight="false" outlineLevel="0" collapsed="false">
      <c r="D541" s="111"/>
    </row>
    <row r="542" customFormat="false" ht="12.75" hidden="false" customHeight="false" outlineLevel="0" collapsed="false">
      <c r="D542" s="111"/>
    </row>
    <row r="543" customFormat="false" ht="12.75" hidden="false" customHeight="false" outlineLevel="0" collapsed="false">
      <c r="D543" s="111"/>
    </row>
    <row r="544" customFormat="false" ht="12.75" hidden="false" customHeight="false" outlineLevel="0" collapsed="false">
      <c r="D544" s="111"/>
    </row>
    <row r="545" customFormat="false" ht="12.75" hidden="false" customHeight="false" outlineLevel="0" collapsed="false">
      <c r="D545" s="111"/>
    </row>
    <row r="546" customFormat="false" ht="12.75" hidden="false" customHeight="false" outlineLevel="0" collapsed="false">
      <c r="D546" s="111"/>
    </row>
    <row r="547" customFormat="false" ht="12.75" hidden="false" customHeight="false" outlineLevel="0" collapsed="false">
      <c r="D547" s="111"/>
    </row>
    <row r="548" customFormat="false" ht="12.75" hidden="false" customHeight="false" outlineLevel="0" collapsed="false">
      <c r="D548" s="111"/>
    </row>
    <row r="549" customFormat="false" ht="12.75" hidden="false" customHeight="false" outlineLevel="0" collapsed="false">
      <c r="D549" s="111"/>
    </row>
    <row r="550" customFormat="false" ht="12.75" hidden="false" customHeight="false" outlineLevel="0" collapsed="false">
      <c r="D550" s="111"/>
    </row>
    <row r="551" customFormat="false" ht="12.75" hidden="false" customHeight="false" outlineLevel="0" collapsed="false">
      <c r="D551" s="111"/>
    </row>
    <row r="552" customFormat="false" ht="12.75" hidden="false" customHeight="false" outlineLevel="0" collapsed="false">
      <c r="D552" s="111"/>
    </row>
    <row r="553" customFormat="false" ht="12.75" hidden="false" customHeight="false" outlineLevel="0" collapsed="false">
      <c r="D553" s="111"/>
    </row>
    <row r="554" customFormat="false" ht="12.75" hidden="false" customHeight="false" outlineLevel="0" collapsed="false">
      <c r="D554" s="111"/>
    </row>
    <row r="555" customFormat="false" ht="12.75" hidden="false" customHeight="false" outlineLevel="0" collapsed="false">
      <c r="D555" s="111"/>
    </row>
    <row r="556" customFormat="false" ht="12.75" hidden="false" customHeight="false" outlineLevel="0" collapsed="false">
      <c r="D556" s="111"/>
    </row>
    <row r="557" customFormat="false" ht="12.75" hidden="false" customHeight="false" outlineLevel="0" collapsed="false">
      <c r="D557" s="111"/>
    </row>
    <row r="558" customFormat="false" ht="12.75" hidden="false" customHeight="false" outlineLevel="0" collapsed="false">
      <c r="D558" s="111"/>
    </row>
    <row r="559" customFormat="false" ht="12.75" hidden="false" customHeight="false" outlineLevel="0" collapsed="false">
      <c r="D559" s="111"/>
    </row>
    <row r="560" customFormat="false" ht="12.75" hidden="false" customHeight="false" outlineLevel="0" collapsed="false">
      <c r="D560" s="111"/>
    </row>
    <row r="561" customFormat="false" ht="12.75" hidden="false" customHeight="false" outlineLevel="0" collapsed="false">
      <c r="D561" s="111"/>
    </row>
    <row r="562" customFormat="false" ht="12.75" hidden="false" customHeight="false" outlineLevel="0" collapsed="false">
      <c r="D562" s="111"/>
    </row>
    <row r="563" customFormat="false" ht="12.75" hidden="false" customHeight="false" outlineLevel="0" collapsed="false">
      <c r="D563" s="111"/>
    </row>
    <row r="564" customFormat="false" ht="12.75" hidden="false" customHeight="false" outlineLevel="0" collapsed="false">
      <c r="D564" s="111"/>
    </row>
    <row r="565" customFormat="false" ht="12.75" hidden="false" customHeight="false" outlineLevel="0" collapsed="false">
      <c r="D565" s="111"/>
    </row>
    <row r="566" customFormat="false" ht="12.75" hidden="false" customHeight="false" outlineLevel="0" collapsed="false">
      <c r="D566" s="111"/>
    </row>
    <row r="567" customFormat="false" ht="12.75" hidden="false" customHeight="false" outlineLevel="0" collapsed="false">
      <c r="D567" s="111"/>
    </row>
    <row r="568" customFormat="false" ht="12.75" hidden="false" customHeight="false" outlineLevel="0" collapsed="false">
      <c r="D568" s="111"/>
    </row>
    <row r="569" customFormat="false" ht="12.75" hidden="false" customHeight="false" outlineLevel="0" collapsed="false">
      <c r="D569" s="111"/>
    </row>
    <row r="570" customFormat="false" ht="12.75" hidden="false" customHeight="false" outlineLevel="0" collapsed="false">
      <c r="D570" s="111"/>
    </row>
    <row r="571" customFormat="false" ht="12.75" hidden="false" customHeight="false" outlineLevel="0" collapsed="false">
      <c r="D571" s="111"/>
    </row>
    <row r="572" customFormat="false" ht="12.75" hidden="false" customHeight="false" outlineLevel="0" collapsed="false">
      <c r="D572" s="111"/>
    </row>
    <row r="573" customFormat="false" ht="12.75" hidden="false" customHeight="false" outlineLevel="0" collapsed="false">
      <c r="D573" s="111"/>
    </row>
    <row r="574" customFormat="false" ht="12.75" hidden="false" customHeight="false" outlineLevel="0" collapsed="false">
      <c r="D574" s="111"/>
    </row>
    <row r="575" customFormat="false" ht="12.75" hidden="false" customHeight="false" outlineLevel="0" collapsed="false">
      <c r="D575" s="111"/>
    </row>
    <row r="576" customFormat="false" ht="12.75" hidden="false" customHeight="false" outlineLevel="0" collapsed="false">
      <c r="D576" s="111"/>
    </row>
    <row r="577" customFormat="false" ht="12.75" hidden="false" customHeight="false" outlineLevel="0" collapsed="false">
      <c r="D577" s="111"/>
    </row>
    <row r="578" customFormat="false" ht="12.75" hidden="false" customHeight="false" outlineLevel="0" collapsed="false">
      <c r="D578" s="111"/>
    </row>
    <row r="579" customFormat="false" ht="12.75" hidden="false" customHeight="false" outlineLevel="0" collapsed="false">
      <c r="D579" s="111"/>
    </row>
    <row r="580" customFormat="false" ht="12.75" hidden="false" customHeight="false" outlineLevel="0" collapsed="false">
      <c r="D580" s="111"/>
    </row>
    <row r="581" customFormat="false" ht="12.75" hidden="false" customHeight="false" outlineLevel="0" collapsed="false">
      <c r="D581" s="111"/>
    </row>
    <row r="582" customFormat="false" ht="12.75" hidden="false" customHeight="false" outlineLevel="0" collapsed="false">
      <c r="D582" s="111"/>
    </row>
    <row r="583" customFormat="false" ht="12.75" hidden="false" customHeight="false" outlineLevel="0" collapsed="false">
      <c r="D583" s="111"/>
    </row>
    <row r="584" customFormat="false" ht="12.75" hidden="false" customHeight="false" outlineLevel="0" collapsed="false">
      <c r="D584" s="111"/>
    </row>
    <row r="585" customFormat="false" ht="12.75" hidden="false" customHeight="false" outlineLevel="0" collapsed="false">
      <c r="D585" s="111"/>
    </row>
    <row r="586" customFormat="false" ht="12.75" hidden="false" customHeight="false" outlineLevel="0" collapsed="false">
      <c r="D586" s="111"/>
    </row>
    <row r="587" customFormat="false" ht="12.75" hidden="false" customHeight="false" outlineLevel="0" collapsed="false">
      <c r="D587" s="111"/>
    </row>
    <row r="588" customFormat="false" ht="12.75" hidden="false" customHeight="false" outlineLevel="0" collapsed="false">
      <c r="D588" s="111"/>
    </row>
    <row r="589" customFormat="false" ht="12.75" hidden="false" customHeight="false" outlineLevel="0" collapsed="false">
      <c r="D589" s="111"/>
    </row>
    <row r="590" customFormat="false" ht="12.75" hidden="false" customHeight="false" outlineLevel="0" collapsed="false">
      <c r="D590" s="111"/>
    </row>
    <row r="591" customFormat="false" ht="12.75" hidden="false" customHeight="false" outlineLevel="0" collapsed="false">
      <c r="D591" s="111"/>
    </row>
    <row r="592" customFormat="false" ht="12.75" hidden="false" customHeight="false" outlineLevel="0" collapsed="false">
      <c r="D592" s="111"/>
    </row>
    <row r="593" customFormat="false" ht="12.75" hidden="false" customHeight="false" outlineLevel="0" collapsed="false">
      <c r="D593" s="111"/>
    </row>
    <row r="594" customFormat="false" ht="12.75" hidden="false" customHeight="false" outlineLevel="0" collapsed="false">
      <c r="D594" s="111"/>
    </row>
    <row r="595" customFormat="false" ht="12.75" hidden="false" customHeight="false" outlineLevel="0" collapsed="false">
      <c r="D595" s="111"/>
    </row>
    <row r="596" customFormat="false" ht="12.75" hidden="false" customHeight="false" outlineLevel="0" collapsed="false">
      <c r="D596" s="111"/>
    </row>
    <row r="597" customFormat="false" ht="12.75" hidden="false" customHeight="false" outlineLevel="0" collapsed="false">
      <c r="D597" s="111"/>
    </row>
    <row r="598" customFormat="false" ht="12.75" hidden="false" customHeight="false" outlineLevel="0" collapsed="false">
      <c r="D598" s="111"/>
    </row>
    <row r="599" customFormat="false" ht="12.75" hidden="false" customHeight="false" outlineLevel="0" collapsed="false">
      <c r="D599" s="111"/>
    </row>
    <row r="600" customFormat="false" ht="12.75" hidden="false" customHeight="false" outlineLevel="0" collapsed="false">
      <c r="D600" s="111"/>
    </row>
    <row r="601" customFormat="false" ht="12.75" hidden="false" customHeight="false" outlineLevel="0" collapsed="false">
      <c r="D601" s="111"/>
    </row>
    <row r="602" customFormat="false" ht="12.75" hidden="false" customHeight="false" outlineLevel="0" collapsed="false">
      <c r="D602" s="111"/>
    </row>
    <row r="603" customFormat="false" ht="12.75" hidden="false" customHeight="false" outlineLevel="0" collapsed="false">
      <c r="D603" s="111"/>
    </row>
    <row r="604" customFormat="false" ht="12.75" hidden="false" customHeight="false" outlineLevel="0" collapsed="false">
      <c r="D604" s="111"/>
    </row>
    <row r="605" customFormat="false" ht="12.75" hidden="false" customHeight="false" outlineLevel="0" collapsed="false">
      <c r="D605" s="111"/>
    </row>
    <row r="606" customFormat="false" ht="12.75" hidden="false" customHeight="false" outlineLevel="0" collapsed="false">
      <c r="D606" s="111"/>
    </row>
    <row r="607" customFormat="false" ht="12.75" hidden="false" customHeight="false" outlineLevel="0" collapsed="false">
      <c r="D607" s="111"/>
    </row>
    <row r="608" customFormat="false" ht="12.75" hidden="false" customHeight="false" outlineLevel="0" collapsed="false">
      <c r="D608" s="111"/>
    </row>
    <row r="609" customFormat="false" ht="12.75" hidden="false" customHeight="false" outlineLevel="0" collapsed="false">
      <c r="D609" s="111"/>
    </row>
    <row r="610" customFormat="false" ht="12.75" hidden="false" customHeight="false" outlineLevel="0" collapsed="false">
      <c r="D610" s="111"/>
    </row>
    <row r="611" customFormat="false" ht="12.75" hidden="false" customHeight="false" outlineLevel="0" collapsed="false">
      <c r="D611" s="111"/>
    </row>
    <row r="612" customFormat="false" ht="12.75" hidden="false" customHeight="false" outlineLevel="0" collapsed="false">
      <c r="D612" s="111"/>
    </row>
    <row r="613" customFormat="false" ht="12.75" hidden="false" customHeight="false" outlineLevel="0" collapsed="false">
      <c r="D613" s="111"/>
    </row>
    <row r="614" customFormat="false" ht="12.75" hidden="false" customHeight="false" outlineLevel="0" collapsed="false">
      <c r="D614" s="111"/>
    </row>
    <row r="615" customFormat="false" ht="12.75" hidden="false" customHeight="false" outlineLevel="0" collapsed="false">
      <c r="D615" s="111"/>
    </row>
    <row r="616" customFormat="false" ht="12.75" hidden="false" customHeight="false" outlineLevel="0" collapsed="false">
      <c r="D616" s="111"/>
    </row>
    <row r="617" customFormat="false" ht="12.75" hidden="false" customHeight="false" outlineLevel="0" collapsed="false">
      <c r="D617" s="111"/>
    </row>
    <row r="618" customFormat="false" ht="12.75" hidden="false" customHeight="false" outlineLevel="0" collapsed="false">
      <c r="D618" s="111"/>
    </row>
    <row r="619" customFormat="false" ht="12.75" hidden="false" customHeight="false" outlineLevel="0" collapsed="false">
      <c r="D619" s="111"/>
    </row>
    <row r="620" customFormat="false" ht="12.75" hidden="false" customHeight="false" outlineLevel="0" collapsed="false">
      <c r="D620" s="111"/>
    </row>
    <row r="621" customFormat="false" ht="12.75" hidden="false" customHeight="false" outlineLevel="0" collapsed="false">
      <c r="D621" s="111"/>
    </row>
    <row r="622" customFormat="false" ht="12.75" hidden="false" customHeight="false" outlineLevel="0" collapsed="false">
      <c r="D622" s="111"/>
    </row>
    <row r="623" customFormat="false" ht="12.75" hidden="false" customHeight="false" outlineLevel="0" collapsed="false">
      <c r="D623" s="111"/>
    </row>
    <row r="624" customFormat="false" ht="12.75" hidden="false" customHeight="false" outlineLevel="0" collapsed="false">
      <c r="D624" s="111"/>
    </row>
    <row r="625" customFormat="false" ht="12.75" hidden="false" customHeight="false" outlineLevel="0" collapsed="false">
      <c r="D625" s="111"/>
    </row>
    <row r="626" customFormat="false" ht="12.75" hidden="false" customHeight="false" outlineLevel="0" collapsed="false">
      <c r="D626" s="111"/>
    </row>
    <row r="627" customFormat="false" ht="12.75" hidden="false" customHeight="false" outlineLevel="0" collapsed="false">
      <c r="D627" s="111"/>
    </row>
    <row r="628" customFormat="false" ht="12.75" hidden="false" customHeight="false" outlineLevel="0" collapsed="false">
      <c r="D628" s="111"/>
    </row>
    <row r="629" customFormat="false" ht="12.75" hidden="false" customHeight="false" outlineLevel="0" collapsed="false">
      <c r="D629" s="111"/>
    </row>
    <row r="630" customFormat="false" ht="12.75" hidden="false" customHeight="false" outlineLevel="0" collapsed="false">
      <c r="D630" s="111"/>
    </row>
    <row r="631" customFormat="false" ht="12.75" hidden="false" customHeight="false" outlineLevel="0" collapsed="false">
      <c r="D631" s="111"/>
    </row>
    <row r="632" customFormat="false" ht="12.75" hidden="false" customHeight="false" outlineLevel="0" collapsed="false">
      <c r="D632" s="111"/>
    </row>
    <row r="633" customFormat="false" ht="12.75" hidden="false" customHeight="false" outlineLevel="0" collapsed="false">
      <c r="D633" s="111"/>
    </row>
    <row r="634" customFormat="false" ht="12.75" hidden="false" customHeight="false" outlineLevel="0" collapsed="false">
      <c r="D634" s="111"/>
    </row>
    <row r="635" customFormat="false" ht="12.75" hidden="false" customHeight="false" outlineLevel="0" collapsed="false">
      <c r="D635" s="111"/>
    </row>
    <row r="636" customFormat="false" ht="12.75" hidden="false" customHeight="false" outlineLevel="0" collapsed="false">
      <c r="D636" s="111"/>
    </row>
    <row r="637" customFormat="false" ht="12.75" hidden="false" customHeight="false" outlineLevel="0" collapsed="false">
      <c r="D637" s="111"/>
    </row>
    <row r="638" customFormat="false" ht="12.75" hidden="false" customHeight="false" outlineLevel="0" collapsed="false">
      <c r="D638" s="111"/>
    </row>
    <row r="639" customFormat="false" ht="12.75" hidden="false" customHeight="false" outlineLevel="0" collapsed="false">
      <c r="D639" s="111"/>
    </row>
    <row r="640" customFormat="false" ht="12.75" hidden="false" customHeight="false" outlineLevel="0" collapsed="false">
      <c r="D640" s="111"/>
    </row>
    <row r="641" customFormat="false" ht="12.75" hidden="false" customHeight="false" outlineLevel="0" collapsed="false">
      <c r="D641" s="111"/>
    </row>
    <row r="642" customFormat="false" ht="12.75" hidden="false" customHeight="false" outlineLevel="0" collapsed="false">
      <c r="D642" s="111"/>
    </row>
    <row r="643" customFormat="false" ht="12.75" hidden="false" customHeight="false" outlineLevel="0" collapsed="false">
      <c r="D643" s="111"/>
    </row>
    <row r="644" customFormat="false" ht="12.75" hidden="false" customHeight="false" outlineLevel="0" collapsed="false">
      <c r="D644" s="111"/>
    </row>
    <row r="645" customFormat="false" ht="12.75" hidden="false" customHeight="false" outlineLevel="0" collapsed="false">
      <c r="D645" s="111"/>
    </row>
    <row r="646" customFormat="false" ht="12.75" hidden="false" customHeight="false" outlineLevel="0" collapsed="false">
      <c r="D646" s="111"/>
    </row>
    <row r="647" customFormat="false" ht="12.75" hidden="false" customHeight="false" outlineLevel="0" collapsed="false">
      <c r="D647" s="111"/>
    </row>
    <row r="648" customFormat="false" ht="12.75" hidden="false" customHeight="false" outlineLevel="0" collapsed="false">
      <c r="D648" s="111"/>
    </row>
    <row r="649" customFormat="false" ht="12.75" hidden="false" customHeight="false" outlineLevel="0" collapsed="false">
      <c r="D649" s="111"/>
    </row>
    <row r="650" customFormat="false" ht="12.75" hidden="false" customHeight="false" outlineLevel="0" collapsed="false">
      <c r="D650" s="111"/>
    </row>
    <row r="651" customFormat="false" ht="12.75" hidden="false" customHeight="false" outlineLevel="0" collapsed="false">
      <c r="D651" s="111"/>
    </row>
    <row r="652" customFormat="false" ht="12.75" hidden="false" customHeight="false" outlineLevel="0" collapsed="false">
      <c r="D652" s="111"/>
    </row>
    <row r="653" customFormat="false" ht="12.75" hidden="false" customHeight="false" outlineLevel="0" collapsed="false">
      <c r="D653" s="111"/>
    </row>
    <row r="654" customFormat="false" ht="12.75" hidden="false" customHeight="false" outlineLevel="0" collapsed="false">
      <c r="D654" s="111"/>
    </row>
    <row r="655" customFormat="false" ht="12.75" hidden="false" customHeight="false" outlineLevel="0" collapsed="false">
      <c r="D655" s="111"/>
    </row>
    <row r="656" customFormat="false" ht="12.75" hidden="false" customHeight="false" outlineLevel="0" collapsed="false">
      <c r="D656" s="111"/>
    </row>
    <row r="657" customFormat="false" ht="12.75" hidden="false" customHeight="false" outlineLevel="0" collapsed="false">
      <c r="D657" s="111"/>
    </row>
    <row r="658" customFormat="false" ht="12.75" hidden="false" customHeight="false" outlineLevel="0" collapsed="false">
      <c r="D658" s="111"/>
    </row>
    <row r="659" customFormat="false" ht="12.75" hidden="false" customHeight="false" outlineLevel="0" collapsed="false">
      <c r="D659" s="111"/>
    </row>
    <row r="660" customFormat="false" ht="12.75" hidden="false" customHeight="false" outlineLevel="0" collapsed="false">
      <c r="D660" s="111"/>
    </row>
    <row r="661" customFormat="false" ht="12.75" hidden="false" customHeight="false" outlineLevel="0" collapsed="false">
      <c r="D661" s="111"/>
    </row>
    <row r="662" customFormat="false" ht="12.75" hidden="false" customHeight="false" outlineLevel="0" collapsed="false">
      <c r="D662" s="111"/>
    </row>
    <row r="663" customFormat="false" ht="12.75" hidden="false" customHeight="false" outlineLevel="0" collapsed="false">
      <c r="D663" s="111"/>
    </row>
    <row r="664" customFormat="false" ht="12.75" hidden="false" customHeight="false" outlineLevel="0" collapsed="false">
      <c r="D664" s="111"/>
    </row>
    <row r="665" customFormat="false" ht="12.75" hidden="false" customHeight="false" outlineLevel="0" collapsed="false">
      <c r="D665" s="111"/>
    </row>
    <row r="666" customFormat="false" ht="12.75" hidden="false" customHeight="false" outlineLevel="0" collapsed="false">
      <c r="D666" s="111"/>
    </row>
    <row r="667" customFormat="false" ht="12.75" hidden="false" customHeight="false" outlineLevel="0" collapsed="false">
      <c r="D667" s="111"/>
    </row>
    <row r="668" customFormat="false" ht="12.75" hidden="false" customHeight="false" outlineLevel="0" collapsed="false">
      <c r="D668" s="111"/>
    </row>
    <row r="669" customFormat="false" ht="12.75" hidden="false" customHeight="false" outlineLevel="0" collapsed="false">
      <c r="D669" s="111"/>
    </row>
    <row r="670" customFormat="false" ht="12.75" hidden="false" customHeight="false" outlineLevel="0" collapsed="false">
      <c r="D670" s="111"/>
    </row>
    <row r="671" customFormat="false" ht="12.75" hidden="false" customHeight="false" outlineLevel="0" collapsed="false">
      <c r="D671" s="111"/>
    </row>
    <row r="672" customFormat="false" ht="12.75" hidden="false" customHeight="false" outlineLevel="0" collapsed="false">
      <c r="D672" s="111"/>
    </row>
    <row r="673" customFormat="false" ht="12.75" hidden="false" customHeight="false" outlineLevel="0" collapsed="false">
      <c r="D673" s="111"/>
    </row>
    <row r="674" customFormat="false" ht="12.75" hidden="false" customHeight="false" outlineLevel="0" collapsed="false">
      <c r="D674" s="111"/>
    </row>
    <row r="675" customFormat="false" ht="12.75" hidden="false" customHeight="false" outlineLevel="0" collapsed="false">
      <c r="D675" s="111"/>
    </row>
    <row r="676" customFormat="false" ht="12.75" hidden="false" customHeight="false" outlineLevel="0" collapsed="false">
      <c r="D676" s="111"/>
    </row>
    <row r="677" customFormat="false" ht="12.75" hidden="false" customHeight="false" outlineLevel="0" collapsed="false">
      <c r="D677" s="111"/>
    </row>
    <row r="678" customFormat="false" ht="12.75" hidden="false" customHeight="false" outlineLevel="0" collapsed="false">
      <c r="D678" s="111"/>
    </row>
    <row r="679" customFormat="false" ht="12.75" hidden="false" customHeight="false" outlineLevel="0" collapsed="false">
      <c r="D679" s="111"/>
    </row>
    <row r="680" customFormat="false" ht="12.75" hidden="false" customHeight="false" outlineLevel="0" collapsed="false">
      <c r="D680" s="111"/>
    </row>
    <row r="681" customFormat="false" ht="12.75" hidden="false" customHeight="false" outlineLevel="0" collapsed="false">
      <c r="D681" s="111"/>
    </row>
    <row r="682" customFormat="false" ht="12.75" hidden="false" customHeight="false" outlineLevel="0" collapsed="false">
      <c r="D682" s="111"/>
    </row>
    <row r="683" customFormat="false" ht="12.75" hidden="false" customHeight="false" outlineLevel="0" collapsed="false">
      <c r="D683" s="111"/>
    </row>
    <row r="684" customFormat="false" ht="12.75" hidden="false" customHeight="false" outlineLevel="0" collapsed="false">
      <c r="D684" s="111"/>
    </row>
    <row r="685" customFormat="false" ht="12.75" hidden="false" customHeight="false" outlineLevel="0" collapsed="false">
      <c r="D685" s="111"/>
    </row>
    <row r="686" customFormat="false" ht="12.75" hidden="false" customHeight="false" outlineLevel="0" collapsed="false">
      <c r="D686" s="111"/>
    </row>
    <row r="687" customFormat="false" ht="12.75" hidden="false" customHeight="false" outlineLevel="0" collapsed="false">
      <c r="D687" s="111"/>
    </row>
    <row r="688" customFormat="false" ht="12.75" hidden="false" customHeight="false" outlineLevel="0" collapsed="false">
      <c r="D688" s="111"/>
    </row>
    <row r="689" customFormat="false" ht="12.75" hidden="false" customHeight="false" outlineLevel="0" collapsed="false">
      <c r="D689" s="111"/>
    </row>
    <row r="690" customFormat="false" ht="12.75" hidden="false" customHeight="false" outlineLevel="0" collapsed="false">
      <c r="D690" s="111"/>
    </row>
    <row r="691" customFormat="false" ht="12.75" hidden="false" customHeight="false" outlineLevel="0" collapsed="false">
      <c r="D691" s="111"/>
    </row>
    <row r="692" customFormat="false" ht="12.75" hidden="false" customHeight="false" outlineLevel="0" collapsed="false">
      <c r="D692" s="111"/>
    </row>
    <row r="693" customFormat="false" ht="12.75" hidden="false" customHeight="false" outlineLevel="0" collapsed="false">
      <c r="D693" s="111"/>
    </row>
    <row r="694" customFormat="false" ht="12.75" hidden="false" customHeight="false" outlineLevel="0" collapsed="false">
      <c r="D694" s="111"/>
    </row>
    <row r="695" customFormat="false" ht="12.75" hidden="false" customHeight="false" outlineLevel="0" collapsed="false">
      <c r="D695" s="111"/>
    </row>
    <row r="696" customFormat="false" ht="12.75" hidden="false" customHeight="false" outlineLevel="0" collapsed="false">
      <c r="D696" s="111"/>
    </row>
    <row r="697" customFormat="false" ht="12.75" hidden="false" customHeight="false" outlineLevel="0" collapsed="false">
      <c r="D697" s="111"/>
    </row>
    <row r="698" customFormat="false" ht="12.75" hidden="false" customHeight="false" outlineLevel="0" collapsed="false">
      <c r="D698" s="111"/>
    </row>
    <row r="699" customFormat="false" ht="12.75" hidden="false" customHeight="false" outlineLevel="0" collapsed="false">
      <c r="D699" s="111"/>
    </row>
    <row r="700" customFormat="false" ht="12.75" hidden="false" customHeight="false" outlineLevel="0" collapsed="false">
      <c r="D700" s="111"/>
    </row>
    <row r="701" customFormat="false" ht="12.75" hidden="false" customHeight="false" outlineLevel="0" collapsed="false">
      <c r="D701" s="111"/>
    </row>
    <row r="702" customFormat="false" ht="12.75" hidden="false" customHeight="false" outlineLevel="0" collapsed="false">
      <c r="D702" s="111"/>
    </row>
    <row r="703" customFormat="false" ht="12.75" hidden="false" customHeight="false" outlineLevel="0" collapsed="false">
      <c r="D703" s="111"/>
    </row>
    <row r="704" customFormat="false" ht="12.75" hidden="false" customHeight="false" outlineLevel="0" collapsed="false">
      <c r="D704" s="111"/>
    </row>
    <row r="705" customFormat="false" ht="12.75" hidden="false" customHeight="false" outlineLevel="0" collapsed="false">
      <c r="D705" s="111"/>
    </row>
    <row r="706" customFormat="false" ht="12.75" hidden="false" customHeight="false" outlineLevel="0" collapsed="false">
      <c r="D706" s="111"/>
    </row>
    <row r="707" customFormat="false" ht="12.75" hidden="false" customHeight="false" outlineLevel="0" collapsed="false">
      <c r="D707" s="111"/>
    </row>
    <row r="708" customFormat="false" ht="12.75" hidden="false" customHeight="false" outlineLevel="0" collapsed="false">
      <c r="D708" s="111"/>
    </row>
    <row r="709" customFormat="false" ht="12.75" hidden="false" customHeight="false" outlineLevel="0" collapsed="false">
      <c r="D709" s="111"/>
    </row>
    <row r="710" customFormat="false" ht="12.75" hidden="false" customHeight="false" outlineLevel="0" collapsed="false">
      <c r="D710" s="111"/>
    </row>
    <row r="711" customFormat="false" ht="12.75" hidden="false" customHeight="false" outlineLevel="0" collapsed="false">
      <c r="D711" s="111"/>
    </row>
    <row r="712" customFormat="false" ht="12.75" hidden="false" customHeight="false" outlineLevel="0" collapsed="false">
      <c r="D712" s="111"/>
    </row>
    <row r="713" customFormat="false" ht="12.75" hidden="false" customHeight="false" outlineLevel="0" collapsed="false">
      <c r="D713" s="111"/>
    </row>
    <row r="714" customFormat="false" ht="12.75" hidden="false" customHeight="false" outlineLevel="0" collapsed="false">
      <c r="D714" s="111"/>
    </row>
    <row r="715" customFormat="false" ht="12.75" hidden="false" customHeight="false" outlineLevel="0" collapsed="false">
      <c r="D715" s="111"/>
    </row>
    <row r="716" customFormat="false" ht="12.75" hidden="false" customHeight="false" outlineLevel="0" collapsed="false">
      <c r="D716" s="111"/>
    </row>
    <row r="717" customFormat="false" ht="12.75" hidden="false" customHeight="false" outlineLevel="0" collapsed="false">
      <c r="D717" s="111"/>
    </row>
    <row r="718" customFormat="false" ht="12.75" hidden="false" customHeight="false" outlineLevel="0" collapsed="false">
      <c r="D718" s="111"/>
    </row>
    <row r="719" customFormat="false" ht="12.75" hidden="false" customHeight="false" outlineLevel="0" collapsed="false">
      <c r="D719" s="111"/>
    </row>
    <row r="720" customFormat="false" ht="12.75" hidden="false" customHeight="false" outlineLevel="0" collapsed="false">
      <c r="D720" s="111"/>
    </row>
    <row r="721" customFormat="false" ht="12.75" hidden="false" customHeight="false" outlineLevel="0" collapsed="false">
      <c r="D721" s="111"/>
    </row>
    <row r="722" customFormat="false" ht="12.75" hidden="false" customHeight="false" outlineLevel="0" collapsed="false">
      <c r="D722" s="111"/>
    </row>
    <row r="723" customFormat="false" ht="12.75" hidden="false" customHeight="false" outlineLevel="0" collapsed="false">
      <c r="D723" s="111"/>
    </row>
    <row r="724" customFormat="false" ht="12.75" hidden="false" customHeight="false" outlineLevel="0" collapsed="false">
      <c r="D724" s="111"/>
    </row>
    <row r="725" customFormat="false" ht="12.75" hidden="false" customHeight="false" outlineLevel="0" collapsed="false">
      <c r="D725" s="111"/>
    </row>
    <row r="726" customFormat="false" ht="12.75" hidden="false" customHeight="false" outlineLevel="0" collapsed="false">
      <c r="D726" s="111"/>
    </row>
    <row r="727" customFormat="false" ht="12.75" hidden="false" customHeight="false" outlineLevel="0" collapsed="false">
      <c r="D727" s="111"/>
    </row>
    <row r="728" customFormat="false" ht="12.75" hidden="false" customHeight="false" outlineLevel="0" collapsed="false">
      <c r="D728" s="111"/>
    </row>
    <row r="729" customFormat="false" ht="12.75" hidden="false" customHeight="false" outlineLevel="0" collapsed="false">
      <c r="D729" s="111"/>
    </row>
    <row r="730" customFormat="false" ht="12.75" hidden="false" customHeight="false" outlineLevel="0" collapsed="false">
      <c r="D730" s="111"/>
    </row>
    <row r="731" customFormat="false" ht="12.75" hidden="false" customHeight="false" outlineLevel="0" collapsed="false">
      <c r="D731" s="111"/>
    </row>
    <row r="732" customFormat="false" ht="12.75" hidden="false" customHeight="false" outlineLevel="0" collapsed="false">
      <c r="D732" s="111"/>
    </row>
    <row r="733" customFormat="false" ht="12.75" hidden="false" customHeight="false" outlineLevel="0" collapsed="false">
      <c r="D733" s="111"/>
    </row>
    <row r="734" customFormat="false" ht="12.75" hidden="false" customHeight="false" outlineLevel="0" collapsed="false">
      <c r="D734" s="111"/>
    </row>
    <row r="735" customFormat="false" ht="12.75" hidden="false" customHeight="false" outlineLevel="0" collapsed="false">
      <c r="D735" s="111"/>
    </row>
    <row r="736" customFormat="false" ht="12.75" hidden="false" customHeight="false" outlineLevel="0" collapsed="false">
      <c r="D736" s="111"/>
    </row>
    <row r="737" customFormat="false" ht="12.75" hidden="false" customHeight="false" outlineLevel="0" collapsed="false">
      <c r="D737" s="111"/>
    </row>
    <row r="738" customFormat="false" ht="12.75" hidden="false" customHeight="false" outlineLevel="0" collapsed="false">
      <c r="D738" s="111"/>
    </row>
    <row r="739" customFormat="false" ht="12.75" hidden="false" customHeight="false" outlineLevel="0" collapsed="false">
      <c r="D739" s="111"/>
    </row>
    <row r="740" customFormat="false" ht="12.75" hidden="false" customHeight="false" outlineLevel="0" collapsed="false">
      <c r="D740" s="111"/>
    </row>
    <row r="741" customFormat="false" ht="12.75" hidden="false" customHeight="false" outlineLevel="0" collapsed="false">
      <c r="D741" s="111"/>
    </row>
    <row r="742" customFormat="false" ht="12.75" hidden="false" customHeight="false" outlineLevel="0" collapsed="false">
      <c r="D742" s="111"/>
    </row>
    <row r="743" customFormat="false" ht="12.75" hidden="false" customHeight="false" outlineLevel="0" collapsed="false">
      <c r="D743" s="111"/>
    </row>
    <row r="744" customFormat="false" ht="12.75" hidden="false" customHeight="false" outlineLevel="0" collapsed="false">
      <c r="D744" s="111"/>
    </row>
    <row r="745" customFormat="false" ht="12.75" hidden="false" customHeight="false" outlineLevel="0" collapsed="false">
      <c r="D745" s="111"/>
    </row>
    <row r="746" customFormat="false" ht="12.75" hidden="false" customHeight="false" outlineLevel="0" collapsed="false">
      <c r="D746" s="111"/>
    </row>
    <row r="747" customFormat="false" ht="12.75" hidden="false" customHeight="false" outlineLevel="0" collapsed="false">
      <c r="D747" s="111"/>
    </row>
    <row r="748" customFormat="false" ht="12.75" hidden="false" customHeight="false" outlineLevel="0" collapsed="false">
      <c r="D748" s="111"/>
    </row>
    <row r="749" customFormat="false" ht="12.75" hidden="false" customHeight="false" outlineLevel="0" collapsed="false">
      <c r="D749" s="111"/>
    </row>
    <row r="750" customFormat="false" ht="12.75" hidden="false" customHeight="false" outlineLevel="0" collapsed="false">
      <c r="D750" s="111"/>
    </row>
    <row r="751" customFormat="false" ht="12.75" hidden="false" customHeight="false" outlineLevel="0" collapsed="false">
      <c r="D751" s="111"/>
    </row>
    <row r="752" customFormat="false" ht="12.75" hidden="false" customHeight="false" outlineLevel="0" collapsed="false">
      <c r="D752" s="111"/>
    </row>
    <row r="753" customFormat="false" ht="12.75" hidden="false" customHeight="false" outlineLevel="0" collapsed="false">
      <c r="D753" s="111"/>
    </row>
    <row r="754" customFormat="false" ht="12.75" hidden="false" customHeight="false" outlineLevel="0" collapsed="false">
      <c r="D754" s="111"/>
    </row>
    <row r="755" customFormat="false" ht="12.75" hidden="false" customHeight="false" outlineLevel="0" collapsed="false">
      <c r="D755" s="111"/>
    </row>
    <row r="756" customFormat="false" ht="12.75" hidden="false" customHeight="false" outlineLevel="0" collapsed="false">
      <c r="D756" s="111"/>
    </row>
    <row r="757" customFormat="false" ht="12.75" hidden="false" customHeight="false" outlineLevel="0" collapsed="false">
      <c r="D757" s="111"/>
    </row>
    <row r="758" customFormat="false" ht="12.75" hidden="false" customHeight="false" outlineLevel="0" collapsed="false">
      <c r="D758" s="111"/>
    </row>
    <row r="759" customFormat="false" ht="12.75" hidden="false" customHeight="false" outlineLevel="0" collapsed="false">
      <c r="D759" s="111"/>
    </row>
    <row r="760" customFormat="false" ht="12.75" hidden="false" customHeight="false" outlineLevel="0" collapsed="false">
      <c r="D760" s="111"/>
    </row>
    <row r="761" customFormat="false" ht="12.75" hidden="false" customHeight="false" outlineLevel="0" collapsed="false">
      <c r="D761" s="111"/>
    </row>
    <row r="762" customFormat="false" ht="12.75" hidden="false" customHeight="false" outlineLevel="0" collapsed="false">
      <c r="D762" s="111"/>
    </row>
    <row r="763" customFormat="false" ht="12.75" hidden="false" customHeight="false" outlineLevel="0" collapsed="false">
      <c r="D763" s="111"/>
    </row>
    <row r="764" customFormat="false" ht="12.75" hidden="false" customHeight="false" outlineLevel="0" collapsed="false">
      <c r="D764" s="111"/>
    </row>
    <row r="765" customFormat="false" ht="12.75" hidden="false" customHeight="false" outlineLevel="0" collapsed="false">
      <c r="D765" s="111"/>
    </row>
    <row r="766" customFormat="false" ht="12.75" hidden="false" customHeight="false" outlineLevel="0" collapsed="false">
      <c r="D766" s="111"/>
    </row>
    <row r="767" customFormat="false" ht="12.75" hidden="false" customHeight="false" outlineLevel="0" collapsed="false">
      <c r="D767" s="111"/>
    </row>
    <row r="768" customFormat="false" ht="12.75" hidden="false" customHeight="false" outlineLevel="0" collapsed="false">
      <c r="D768" s="111"/>
    </row>
    <row r="769" customFormat="false" ht="12.75" hidden="false" customHeight="false" outlineLevel="0" collapsed="false">
      <c r="D769" s="111"/>
    </row>
    <row r="770" customFormat="false" ht="12.75" hidden="false" customHeight="false" outlineLevel="0" collapsed="false">
      <c r="D770" s="111"/>
    </row>
    <row r="771" customFormat="false" ht="12.75" hidden="false" customHeight="false" outlineLevel="0" collapsed="false">
      <c r="D771" s="111"/>
    </row>
    <row r="772" customFormat="false" ht="12.75" hidden="false" customHeight="false" outlineLevel="0" collapsed="false">
      <c r="D772" s="111"/>
    </row>
    <row r="773" customFormat="false" ht="12.75" hidden="false" customHeight="false" outlineLevel="0" collapsed="false">
      <c r="D773" s="111"/>
    </row>
    <row r="774" customFormat="false" ht="12.75" hidden="false" customHeight="false" outlineLevel="0" collapsed="false">
      <c r="D774" s="111"/>
    </row>
    <row r="775" customFormat="false" ht="12.75" hidden="false" customHeight="false" outlineLevel="0" collapsed="false">
      <c r="D775" s="111"/>
    </row>
    <row r="776" customFormat="false" ht="12.75" hidden="false" customHeight="false" outlineLevel="0" collapsed="false">
      <c r="D776" s="111"/>
    </row>
    <row r="777" customFormat="false" ht="12.75" hidden="false" customHeight="false" outlineLevel="0" collapsed="false">
      <c r="D777" s="111"/>
    </row>
    <row r="778" customFormat="false" ht="12.75" hidden="false" customHeight="false" outlineLevel="0" collapsed="false">
      <c r="D778" s="111"/>
    </row>
    <row r="779" customFormat="false" ht="12.75" hidden="false" customHeight="false" outlineLevel="0" collapsed="false">
      <c r="D779" s="111"/>
    </row>
    <row r="780" customFormat="false" ht="12.75" hidden="false" customHeight="false" outlineLevel="0" collapsed="false">
      <c r="D780" s="111"/>
    </row>
    <row r="781" customFormat="false" ht="12.75" hidden="false" customHeight="false" outlineLevel="0" collapsed="false">
      <c r="D781" s="111"/>
    </row>
    <row r="782" customFormat="false" ht="12.75" hidden="false" customHeight="false" outlineLevel="0" collapsed="false">
      <c r="D782" s="111"/>
    </row>
    <row r="783" customFormat="false" ht="12.75" hidden="false" customHeight="false" outlineLevel="0" collapsed="false">
      <c r="D783" s="111"/>
    </row>
    <row r="784" customFormat="false" ht="12.75" hidden="false" customHeight="false" outlineLevel="0" collapsed="false">
      <c r="D784" s="111"/>
    </row>
    <row r="785" customFormat="false" ht="12.75" hidden="false" customHeight="false" outlineLevel="0" collapsed="false">
      <c r="D785" s="111"/>
    </row>
    <row r="786" customFormat="false" ht="12.75" hidden="false" customHeight="false" outlineLevel="0" collapsed="false">
      <c r="D786" s="111"/>
    </row>
    <row r="787" customFormat="false" ht="12.75" hidden="false" customHeight="false" outlineLevel="0" collapsed="false">
      <c r="D787" s="111"/>
    </row>
    <row r="788" customFormat="false" ht="12.75" hidden="false" customHeight="false" outlineLevel="0" collapsed="false">
      <c r="D788" s="111"/>
    </row>
    <row r="789" customFormat="false" ht="12.75" hidden="false" customHeight="false" outlineLevel="0" collapsed="false">
      <c r="D789" s="111"/>
    </row>
    <row r="790" customFormat="false" ht="12.75" hidden="false" customHeight="false" outlineLevel="0" collapsed="false">
      <c r="D790" s="111"/>
    </row>
    <row r="791" customFormat="false" ht="12.75" hidden="false" customHeight="false" outlineLevel="0" collapsed="false">
      <c r="D791" s="111"/>
    </row>
    <row r="792" customFormat="false" ht="12.75" hidden="false" customHeight="false" outlineLevel="0" collapsed="false">
      <c r="D792" s="111"/>
    </row>
    <row r="793" customFormat="false" ht="12.75" hidden="false" customHeight="false" outlineLevel="0" collapsed="false">
      <c r="D793" s="111"/>
    </row>
    <row r="794" customFormat="false" ht="12.75" hidden="false" customHeight="false" outlineLevel="0" collapsed="false">
      <c r="D794" s="111"/>
    </row>
    <row r="795" customFormat="false" ht="12.75" hidden="false" customHeight="false" outlineLevel="0" collapsed="false">
      <c r="D795" s="111"/>
    </row>
    <row r="796" customFormat="false" ht="12.75" hidden="false" customHeight="false" outlineLevel="0" collapsed="false">
      <c r="D796" s="111"/>
    </row>
    <row r="797" customFormat="false" ht="12.75" hidden="false" customHeight="false" outlineLevel="0" collapsed="false">
      <c r="D797" s="111"/>
    </row>
    <row r="798" customFormat="false" ht="12.75" hidden="false" customHeight="false" outlineLevel="0" collapsed="false">
      <c r="D798" s="111"/>
    </row>
    <row r="799" customFormat="false" ht="12.75" hidden="false" customHeight="false" outlineLevel="0" collapsed="false">
      <c r="D799" s="111"/>
    </row>
    <row r="800" customFormat="false" ht="12.75" hidden="false" customHeight="false" outlineLevel="0" collapsed="false">
      <c r="D800" s="111"/>
    </row>
    <row r="801" customFormat="false" ht="12.75" hidden="false" customHeight="false" outlineLevel="0" collapsed="false">
      <c r="D801" s="111"/>
    </row>
    <row r="802" customFormat="false" ht="12.75" hidden="false" customHeight="false" outlineLevel="0" collapsed="false">
      <c r="D802" s="111"/>
    </row>
    <row r="803" customFormat="false" ht="12.75" hidden="false" customHeight="false" outlineLevel="0" collapsed="false">
      <c r="D803" s="111"/>
    </row>
    <row r="804" customFormat="false" ht="12.75" hidden="false" customHeight="false" outlineLevel="0" collapsed="false">
      <c r="D804" s="111"/>
    </row>
    <row r="805" customFormat="false" ht="12.75" hidden="false" customHeight="false" outlineLevel="0" collapsed="false">
      <c r="D805" s="111"/>
    </row>
    <row r="806" customFormat="false" ht="12.75" hidden="false" customHeight="false" outlineLevel="0" collapsed="false">
      <c r="D806" s="111"/>
    </row>
    <row r="807" customFormat="false" ht="12.75" hidden="false" customHeight="false" outlineLevel="0" collapsed="false">
      <c r="D807" s="111"/>
    </row>
    <row r="808" customFormat="false" ht="12.75" hidden="false" customHeight="false" outlineLevel="0" collapsed="false">
      <c r="D808" s="111"/>
    </row>
    <row r="809" customFormat="false" ht="12.75" hidden="false" customHeight="false" outlineLevel="0" collapsed="false">
      <c r="D809" s="111"/>
    </row>
    <row r="810" customFormat="false" ht="12.75" hidden="false" customHeight="false" outlineLevel="0" collapsed="false">
      <c r="D810" s="111"/>
    </row>
    <row r="811" customFormat="false" ht="12.75" hidden="false" customHeight="false" outlineLevel="0" collapsed="false">
      <c r="D811" s="111"/>
    </row>
    <row r="812" customFormat="false" ht="12.75" hidden="false" customHeight="false" outlineLevel="0" collapsed="false">
      <c r="D812" s="111"/>
    </row>
    <row r="813" customFormat="false" ht="12.75" hidden="false" customHeight="false" outlineLevel="0" collapsed="false">
      <c r="D813" s="111"/>
    </row>
    <row r="814" customFormat="false" ht="12.75" hidden="false" customHeight="false" outlineLevel="0" collapsed="false">
      <c r="D814" s="111"/>
    </row>
    <row r="815" customFormat="false" ht="12.75" hidden="false" customHeight="false" outlineLevel="0" collapsed="false">
      <c r="D815" s="111"/>
    </row>
    <row r="816" customFormat="false" ht="12.75" hidden="false" customHeight="false" outlineLevel="0" collapsed="false">
      <c r="D816" s="111"/>
    </row>
    <row r="817" customFormat="false" ht="12.75" hidden="false" customHeight="false" outlineLevel="0" collapsed="false">
      <c r="D817" s="111"/>
    </row>
    <row r="818" customFormat="false" ht="12.75" hidden="false" customHeight="false" outlineLevel="0" collapsed="false">
      <c r="D818" s="111"/>
    </row>
    <row r="819" customFormat="false" ht="12.75" hidden="false" customHeight="false" outlineLevel="0" collapsed="false">
      <c r="D819" s="111"/>
    </row>
    <row r="820" customFormat="false" ht="12.75" hidden="false" customHeight="false" outlineLevel="0" collapsed="false">
      <c r="D820" s="111"/>
    </row>
    <row r="821" customFormat="false" ht="12.75" hidden="false" customHeight="false" outlineLevel="0" collapsed="false">
      <c r="D821" s="111"/>
    </row>
    <row r="822" customFormat="false" ht="12.75" hidden="false" customHeight="false" outlineLevel="0" collapsed="false">
      <c r="D822" s="111"/>
    </row>
    <row r="823" customFormat="false" ht="12.75" hidden="false" customHeight="false" outlineLevel="0" collapsed="false">
      <c r="D823" s="111"/>
    </row>
    <row r="824" customFormat="false" ht="12.75" hidden="false" customHeight="false" outlineLevel="0" collapsed="false">
      <c r="D824" s="111"/>
    </row>
    <row r="825" customFormat="false" ht="12.75" hidden="false" customHeight="false" outlineLevel="0" collapsed="false">
      <c r="D825" s="111"/>
    </row>
    <row r="826" customFormat="false" ht="12.75" hidden="false" customHeight="false" outlineLevel="0" collapsed="false">
      <c r="D826" s="111"/>
    </row>
    <row r="827" customFormat="false" ht="12.75" hidden="false" customHeight="false" outlineLevel="0" collapsed="false">
      <c r="D827" s="111"/>
    </row>
    <row r="828" customFormat="false" ht="12.75" hidden="false" customHeight="false" outlineLevel="0" collapsed="false">
      <c r="D828" s="111"/>
    </row>
    <row r="829" customFormat="false" ht="12.75" hidden="false" customHeight="false" outlineLevel="0" collapsed="false">
      <c r="D829" s="111"/>
    </row>
    <row r="830" customFormat="false" ht="12.75" hidden="false" customHeight="false" outlineLevel="0" collapsed="false">
      <c r="D830" s="111"/>
    </row>
    <row r="831" customFormat="false" ht="12.75" hidden="false" customHeight="false" outlineLevel="0" collapsed="false">
      <c r="D831" s="111"/>
    </row>
    <row r="832" customFormat="false" ht="12.75" hidden="false" customHeight="false" outlineLevel="0" collapsed="false">
      <c r="D832" s="111"/>
    </row>
    <row r="833" customFormat="false" ht="12.75" hidden="false" customHeight="false" outlineLevel="0" collapsed="false">
      <c r="D833" s="111"/>
    </row>
    <row r="834" customFormat="false" ht="12.75" hidden="false" customHeight="false" outlineLevel="0" collapsed="false">
      <c r="D834" s="111"/>
    </row>
    <row r="835" customFormat="false" ht="12.75" hidden="false" customHeight="false" outlineLevel="0" collapsed="false">
      <c r="D835" s="111"/>
    </row>
    <row r="836" customFormat="false" ht="12.75" hidden="false" customHeight="false" outlineLevel="0" collapsed="false">
      <c r="D836" s="111"/>
    </row>
    <row r="837" customFormat="false" ht="12.75" hidden="false" customHeight="false" outlineLevel="0" collapsed="false">
      <c r="D837" s="111"/>
    </row>
    <row r="838" customFormat="false" ht="12.75" hidden="false" customHeight="false" outlineLevel="0" collapsed="false">
      <c r="D838" s="111"/>
    </row>
    <row r="839" customFormat="false" ht="12.75" hidden="false" customHeight="false" outlineLevel="0" collapsed="false">
      <c r="D839" s="111"/>
    </row>
    <row r="840" customFormat="false" ht="12.75" hidden="false" customHeight="false" outlineLevel="0" collapsed="false">
      <c r="D840" s="111"/>
    </row>
    <row r="841" customFormat="false" ht="12.75" hidden="false" customHeight="false" outlineLevel="0" collapsed="false">
      <c r="D841" s="111"/>
    </row>
    <row r="842" customFormat="false" ht="12.75" hidden="false" customHeight="false" outlineLevel="0" collapsed="false">
      <c r="D842" s="111"/>
    </row>
    <row r="843" customFormat="false" ht="12.75" hidden="false" customHeight="false" outlineLevel="0" collapsed="false">
      <c r="D843" s="111"/>
    </row>
    <row r="844" customFormat="false" ht="12.75" hidden="false" customHeight="false" outlineLevel="0" collapsed="false">
      <c r="D844" s="111"/>
    </row>
    <row r="845" customFormat="false" ht="12.75" hidden="false" customHeight="false" outlineLevel="0" collapsed="false">
      <c r="D845" s="111"/>
    </row>
    <row r="846" customFormat="false" ht="12.75" hidden="false" customHeight="false" outlineLevel="0" collapsed="false">
      <c r="D846" s="111"/>
    </row>
    <row r="847" customFormat="false" ht="12.75" hidden="false" customHeight="false" outlineLevel="0" collapsed="false">
      <c r="D847" s="111"/>
    </row>
    <row r="848" customFormat="false" ht="12.75" hidden="false" customHeight="false" outlineLevel="0" collapsed="false">
      <c r="D848" s="111"/>
    </row>
    <row r="849" customFormat="false" ht="12.75" hidden="false" customHeight="false" outlineLevel="0" collapsed="false">
      <c r="D849" s="111"/>
    </row>
    <row r="850" customFormat="false" ht="12.75" hidden="false" customHeight="false" outlineLevel="0" collapsed="false">
      <c r="D850" s="111"/>
    </row>
    <row r="851" customFormat="false" ht="12.75" hidden="false" customHeight="false" outlineLevel="0" collapsed="false">
      <c r="D851" s="111"/>
    </row>
    <row r="852" customFormat="false" ht="12.75" hidden="false" customHeight="false" outlineLevel="0" collapsed="false">
      <c r="D852" s="111"/>
    </row>
    <row r="853" customFormat="false" ht="12.75" hidden="false" customHeight="false" outlineLevel="0" collapsed="false">
      <c r="D853" s="111"/>
    </row>
    <row r="854" customFormat="false" ht="12.75" hidden="false" customHeight="false" outlineLevel="0" collapsed="false">
      <c r="D854" s="111"/>
    </row>
    <row r="855" customFormat="false" ht="12.75" hidden="false" customHeight="false" outlineLevel="0" collapsed="false">
      <c r="D855" s="111"/>
    </row>
    <row r="856" customFormat="false" ht="12.75" hidden="false" customHeight="false" outlineLevel="0" collapsed="false">
      <c r="D856" s="111"/>
    </row>
    <row r="857" customFormat="false" ht="12.75" hidden="false" customHeight="false" outlineLevel="0" collapsed="false">
      <c r="D857" s="111"/>
    </row>
    <row r="858" customFormat="false" ht="12.75" hidden="false" customHeight="false" outlineLevel="0" collapsed="false">
      <c r="D858" s="111"/>
    </row>
    <row r="859" customFormat="false" ht="12.75" hidden="false" customHeight="false" outlineLevel="0" collapsed="false">
      <c r="D859" s="111"/>
    </row>
    <row r="860" customFormat="false" ht="12.75" hidden="false" customHeight="false" outlineLevel="0" collapsed="false">
      <c r="D860" s="111"/>
    </row>
    <row r="861" customFormat="false" ht="12.75" hidden="false" customHeight="false" outlineLevel="0" collapsed="false">
      <c r="D861" s="111"/>
    </row>
    <row r="862" customFormat="false" ht="12.75" hidden="false" customHeight="false" outlineLevel="0" collapsed="false">
      <c r="D862" s="111"/>
    </row>
    <row r="863" customFormat="false" ht="12.75" hidden="false" customHeight="false" outlineLevel="0" collapsed="false">
      <c r="D863" s="111"/>
    </row>
    <row r="864" customFormat="false" ht="12.75" hidden="false" customHeight="false" outlineLevel="0" collapsed="false">
      <c r="D864" s="111"/>
    </row>
    <row r="865" customFormat="false" ht="12.75" hidden="false" customHeight="false" outlineLevel="0" collapsed="false">
      <c r="D865" s="111"/>
    </row>
    <row r="866" customFormat="false" ht="12.75" hidden="false" customHeight="false" outlineLevel="0" collapsed="false">
      <c r="D866" s="111"/>
    </row>
    <row r="867" customFormat="false" ht="12.75" hidden="false" customHeight="false" outlineLevel="0" collapsed="false">
      <c r="D867" s="111"/>
    </row>
    <row r="868" customFormat="false" ht="12.75" hidden="false" customHeight="false" outlineLevel="0" collapsed="false">
      <c r="D868" s="111"/>
    </row>
    <row r="869" customFormat="false" ht="12.75" hidden="false" customHeight="false" outlineLevel="0" collapsed="false">
      <c r="D869" s="111"/>
    </row>
    <row r="870" customFormat="false" ht="12.75" hidden="false" customHeight="false" outlineLevel="0" collapsed="false">
      <c r="D870" s="111"/>
    </row>
    <row r="871" customFormat="false" ht="12.75" hidden="false" customHeight="false" outlineLevel="0" collapsed="false">
      <c r="D871" s="111"/>
    </row>
    <row r="872" customFormat="false" ht="12.75" hidden="false" customHeight="false" outlineLevel="0" collapsed="false">
      <c r="D872" s="111"/>
    </row>
    <row r="873" customFormat="false" ht="12.75" hidden="false" customHeight="false" outlineLevel="0" collapsed="false">
      <c r="D873" s="111"/>
    </row>
    <row r="874" customFormat="false" ht="12.75" hidden="false" customHeight="false" outlineLevel="0" collapsed="false">
      <c r="D874" s="111"/>
    </row>
    <row r="875" customFormat="false" ht="12.75" hidden="false" customHeight="false" outlineLevel="0" collapsed="false">
      <c r="D875" s="111"/>
    </row>
    <row r="876" customFormat="false" ht="12.75" hidden="false" customHeight="false" outlineLevel="0" collapsed="false">
      <c r="D876" s="111"/>
    </row>
    <row r="877" customFormat="false" ht="12.75" hidden="false" customHeight="false" outlineLevel="0" collapsed="false">
      <c r="D877" s="111"/>
    </row>
    <row r="878" customFormat="false" ht="12.75" hidden="false" customHeight="false" outlineLevel="0" collapsed="false">
      <c r="D878" s="111"/>
    </row>
    <row r="879" customFormat="false" ht="12.75" hidden="false" customHeight="false" outlineLevel="0" collapsed="false">
      <c r="D879" s="111"/>
    </row>
    <row r="880" customFormat="false" ht="12.75" hidden="false" customHeight="false" outlineLevel="0" collapsed="false">
      <c r="D880" s="111"/>
    </row>
    <row r="881" customFormat="false" ht="12.75" hidden="false" customHeight="false" outlineLevel="0" collapsed="false">
      <c r="D881" s="111"/>
    </row>
    <row r="882" customFormat="false" ht="12.75" hidden="false" customHeight="false" outlineLevel="0" collapsed="false">
      <c r="D882" s="111"/>
    </row>
    <row r="883" customFormat="false" ht="12.75" hidden="false" customHeight="false" outlineLevel="0" collapsed="false">
      <c r="D883" s="111"/>
    </row>
    <row r="884" customFormat="false" ht="12.75" hidden="false" customHeight="false" outlineLevel="0" collapsed="false">
      <c r="D884" s="111"/>
    </row>
    <row r="885" customFormat="false" ht="12.75" hidden="false" customHeight="false" outlineLevel="0" collapsed="false">
      <c r="D885" s="111"/>
    </row>
    <row r="886" customFormat="false" ht="12.75" hidden="false" customHeight="false" outlineLevel="0" collapsed="false">
      <c r="D886" s="111"/>
    </row>
    <row r="887" customFormat="false" ht="12.75" hidden="false" customHeight="false" outlineLevel="0" collapsed="false">
      <c r="D887" s="111"/>
    </row>
    <row r="888" customFormat="false" ht="12.75" hidden="false" customHeight="false" outlineLevel="0" collapsed="false">
      <c r="D888" s="111"/>
    </row>
    <row r="889" customFormat="false" ht="12.75" hidden="false" customHeight="false" outlineLevel="0" collapsed="false">
      <c r="D889" s="111"/>
    </row>
    <row r="890" customFormat="false" ht="12.75" hidden="false" customHeight="false" outlineLevel="0" collapsed="false">
      <c r="D890" s="111"/>
    </row>
    <row r="891" customFormat="false" ht="12.75" hidden="false" customHeight="false" outlineLevel="0" collapsed="false">
      <c r="D891" s="111"/>
    </row>
    <row r="892" customFormat="false" ht="12.75" hidden="false" customHeight="false" outlineLevel="0" collapsed="false">
      <c r="D892" s="111"/>
    </row>
    <row r="893" customFormat="false" ht="12.75" hidden="false" customHeight="false" outlineLevel="0" collapsed="false">
      <c r="D893" s="111"/>
    </row>
    <row r="894" customFormat="false" ht="12.75" hidden="false" customHeight="false" outlineLevel="0" collapsed="false">
      <c r="D894" s="111"/>
    </row>
    <row r="895" customFormat="false" ht="12.75" hidden="false" customHeight="false" outlineLevel="0" collapsed="false">
      <c r="D895" s="111"/>
    </row>
    <row r="896" customFormat="false" ht="12.75" hidden="false" customHeight="false" outlineLevel="0" collapsed="false">
      <c r="D896" s="111"/>
    </row>
    <row r="897" customFormat="false" ht="12.75" hidden="false" customHeight="false" outlineLevel="0" collapsed="false">
      <c r="D897" s="111"/>
    </row>
    <row r="898" customFormat="false" ht="12.75" hidden="false" customHeight="false" outlineLevel="0" collapsed="false">
      <c r="D898" s="111"/>
    </row>
    <row r="899" customFormat="false" ht="12.75" hidden="false" customHeight="false" outlineLevel="0" collapsed="false">
      <c r="D899" s="111"/>
    </row>
    <row r="900" customFormat="false" ht="12.75" hidden="false" customHeight="false" outlineLevel="0" collapsed="false">
      <c r="D900" s="111"/>
    </row>
    <row r="901" customFormat="false" ht="12.75" hidden="false" customHeight="false" outlineLevel="0" collapsed="false">
      <c r="D901" s="111"/>
    </row>
    <row r="902" customFormat="false" ht="12.75" hidden="false" customHeight="false" outlineLevel="0" collapsed="false">
      <c r="D902" s="111"/>
    </row>
    <row r="903" customFormat="false" ht="12.75" hidden="false" customHeight="false" outlineLevel="0" collapsed="false">
      <c r="D903" s="111"/>
    </row>
    <row r="904" customFormat="false" ht="12.75" hidden="false" customHeight="false" outlineLevel="0" collapsed="false">
      <c r="D904" s="111"/>
    </row>
    <row r="905" customFormat="false" ht="12.75" hidden="false" customHeight="false" outlineLevel="0" collapsed="false">
      <c r="D905" s="111"/>
    </row>
    <row r="906" customFormat="false" ht="12.75" hidden="false" customHeight="false" outlineLevel="0" collapsed="false">
      <c r="D906" s="111"/>
    </row>
    <row r="907" customFormat="false" ht="12.75" hidden="false" customHeight="false" outlineLevel="0" collapsed="false">
      <c r="D907" s="111"/>
    </row>
    <row r="908" customFormat="false" ht="12.75" hidden="false" customHeight="false" outlineLevel="0" collapsed="false">
      <c r="D908" s="111"/>
    </row>
    <row r="909" customFormat="false" ht="12.75" hidden="false" customHeight="false" outlineLevel="0" collapsed="false">
      <c r="D909" s="111"/>
    </row>
    <row r="910" customFormat="false" ht="12.75" hidden="false" customHeight="false" outlineLevel="0" collapsed="false">
      <c r="D910" s="111"/>
    </row>
    <row r="911" customFormat="false" ht="12.75" hidden="false" customHeight="false" outlineLevel="0" collapsed="false">
      <c r="D911" s="111"/>
    </row>
    <row r="912" customFormat="false" ht="12.75" hidden="false" customHeight="false" outlineLevel="0" collapsed="false">
      <c r="D912" s="111"/>
    </row>
    <row r="913" customFormat="false" ht="12.75" hidden="false" customHeight="false" outlineLevel="0" collapsed="false">
      <c r="D913" s="111"/>
    </row>
    <row r="914" customFormat="false" ht="12.75" hidden="false" customHeight="false" outlineLevel="0" collapsed="false">
      <c r="D914" s="111"/>
    </row>
    <row r="915" customFormat="false" ht="12.75" hidden="false" customHeight="false" outlineLevel="0" collapsed="false">
      <c r="D915" s="111"/>
    </row>
    <row r="916" customFormat="false" ht="12.75" hidden="false" customHeight="false" outlineLevel="0" collapsed="false">
      <c r="D916" s="111"/>
    </row>
    <row r="917" customFormat="false" ht="12.75" hidden="false" customHeight="false" outlineLevel="0" collapsed="false">
      <c r="D917" s="111"/>
    </row>
    <row r="918" customFormat="false" ht="12.75" hidden="false" customHeight="false" outlineLevel="0" collapsed="false">
      <c r="D918" s="111"/>
    </row>
    <row r="919" customFormat="false" ht="12.75" hidden="false" customHeight="false" outlineLevel="0" collapsed="false">
      <c r="D919" s="111"/>
    </row>
    <row r="920" customFormat="false" ht="12.75" hidden="false" customHeight="false" outlineLevel="0" collapsed="false">
      <c r="D920" s="111"/>
    </row>
    <row r="921" customFormat="false" ht="12.75" hidden="false" customHeight="false" outlineLevel="0" collapsed="false">
      <c r="D921" s="111"/>
    </row>
    <row r="922" customFormat="false" ht="12.75" hidden="false" customHeight="false" outlineLevel="0" collapsed="false">
      <c r="D922" s="111"/>
    </row>
    <row r="923" customFormat="false" ht="12.75" hidden="false" customHeight="false" outlineLevel="0" collapsed="false">
      <c r="D923" s="111"/>
    </row>
    <row r="924" customFormat="false" ht="12.75" hidden="false" customHeight="false" outlineLevel="0" collapsed="false">
      <c r="D924" s="111"/>
    </row>
    <row r="925" customFormat="false" ht="12.75" hidden="false" customHeight="false" outlineLevel="0" collapsed="false">
      <c r="D925" s="111"/>
    </row>
    <row r="926" customFormat="false" ht="12.75" hidden="false" customHeight="false" outlineLevel="0" collapsed="false">
      <c r="D926" s="111"/>
    </row>
    <row r="927" customFormat="false" ht="12.75" hidden="false" customHeight="false" outlineLevel="0" collapsed="false">
      <c r="D927" s="111"/>
    </row>
    <row r="928" customFormat="false" ht="12.75" hidden="false" customHeight="false" outlineLevel="0" collapsed="false">
      <c r="D928" s="111"/>
    </row>
    <row r="929" customFormat="false" ht="12.75" hidden="false" customHeight="false" outlineLevel="0" collapsed="false">
      <c r="D929" s="111"/>
    </row>
    <row r="930" customFormat="false" ht="12.75" hidden="false" customHeight="false" outlineLevel="0" collapsed="false">
      <c r="D930" s="111"/>
    </row>
    <row r="931" customFormat="false" ht="12.75" hidden="false" customHeight="false" outlineLevel="0" collapsed="false">
      <c r="D931" s="111"/>
    </row>
    <row r="932" customFormat="false" ht="12.75" hidden="false" customHeight="false" outlineLevel="0" collapsed="false">
      <c r="D932" s="111"/>
    </row>
    <row r="933" customFormat="false" ht="12.75" hidden="false" customHeight="false" outlineLevel="0" collapsed="false">
      <c r="D933" s="111"/>
    </row>
    <row r="934" customFormat="false" ht="12.75" hidden="false" customHeight="false" outlineLevel="0" collapsed="false">
      <c r="D934" s="111"/>
    </row>
    <row r="935" customFormat="false" ht="12.75" hidden="false" customHeight="false" outlineLevel="0" collapsed="false">
      <c r="D935" s="111"/>
    </row>
    <row r="936" customFormat="false" ht="12.75" hidden="false" customHeight="false" outlineLevel="0" collapsed="false">
      <c r="D936" s="111"/>
    </row>
    <row r="937" customFormat="false" ht="12.75" hidden="false" customHeight="false" outlineLevel="0" collapsed="false">
      <c r="D937" s="111"/>
    </row>
    <row r="938" customFormat="false" ht="12.75" hidden="false" customHeight="false" outlineLevel="0" collapsed="false">
      <c r="D938" s="111"/>
    </row>
    <row r="939" customFormat="false" ht="12.75" hidden="false" customHeight="false" outlineLevel="0" collapsed="false">
      <c r="D939" s="111"/>
    </row>
    <row r="940" customFormat="false" ht="12.75" hidden="false" customHeight="false" outlineLevel="0" collapsed="false">
      <c r="D940" s="111"/>
    </row>
    <row r="941" customFormat="false" ht="12.75" hidden="false" customHeight="false" outlineLevel="0" collapsed="false">
      <c r="D941" s="111"/>
    </row>
    <row r="942" customFormat="false" ht="12.75" hidden="false" customHeight="false" outlineLevel="0" collapsed="false">
      <c r="D942" s="111"/>
    </row>
    <row r="943" customFormat="false" ht="12.75" hidden="false" customHeight="false" outlineLevel="0" collapsed="false">
      <c r="D943" s="111"/>
    </row>
    <row r="944" customFormat="false" ht="12.75" hidden="false" customHeight="false" outlineLevel="0" collapsed="false">
      <c r="D944" s="111"/>
    </row>
    <row r="945" customFormat="false" ht="12.75" hidden="false" customHeight="false" outlineLevel="0" collapsed="false">
      <c r="D945" s="111"/>
    </row>
    <row r="946" customFormat="false" ht="12.75" hidden="false" customHeight="false" outlineLevel="0" collapsed="false">
      <c r="D946" s="111"/>
    </row>
    <row r="947" customFormat="false" ht="12.75" hidden="false" customHeight="false" outlineLevel="0" collapsed="false">
      <c r="D947" s="111"/>
    </row>
    <row r="948" customFormat="false" ht="12.75" hidden="false" customHeight="false" outlineLevel="0" collapsed="false">
      <c r="D948" s="111"/>
    </row>
    <row r="949" customFormat="false" ht="12.75" hidden="false" customHeight="false" outlineLevel="0" collapsed="false">
      <c r="D949" s="111"/>
    </row>
    <row r="950" customFormat="false" ht="12.75" hidden="false" customHeight="false" outlineLevel="0" collapsed="false">
      <c r="D950" s="111"/>
    </row>
    <row r="951" customFormat="false" ht="12.75" hidden="false" customHeight="false" outlineLevel="0" collapsed="false">
      <c r="D951" s="111"/>
    </row>
    <row r="952" customFormat="false" ht="12.75" hidden="false" customHeight="false" outlineLevel="0" collapsed="false">
      <c r="D952" s="111"/>
    </row>
    <row r="953" customFormat="false" ht="12.75" hidden="false" customHeight="false" outlineLevel="0" collapsed="false">
      <c r="D953" s="111"/>
    </row>
    <row r="954" customFormat="false" ht="12.75" hidden="false" customHeight="false" outlineLevel="0" collapsed="false">
      <c r="D954" s="111"/>
    </row>
    <row r="955" customFormat="false" ht="12.75" hidden="false" customHeight="false" outlineLevel="0" collapsed="false">
      <c r="D955" s="111"/>
    </row>
    <row r="956" customFormat="false" ht="12.75" hidden="false" customHeight="false" outlineLevel="0" collapsed="false">
      <c r="D956" s="111"/>
    </row>
    <row r="957" customFormat="false" ht="12.75" hidden="false" customHeight="false" outlineLevel="0" collapsed="false">
      <c r="D957" s="111"/>
    </row>
    <row r="958" customFormat="false" ht="12.75" hidden="false" customHeight="false" outlineLevel="0" collapsed="false">
      <c r="D958" s="111"/>
    </row>
    <row r="959" customFormat="false" ht="12.75" hidden="false" customHeight="false" outlineLevel="0" collapsed="false">
      <c r="D959" s="111"/>
    </row>
    <row r="960" customFormat="false" ht="12.75" hidden="false" customHeight="false" outlineLevel="0" collapsed="false">
      <c r="D960" s="111"/>
    </row>
    <row r="961" customFormat="false" ht="12.75" hidden="false" customHeight="false" outlineLevel="0" collapsed="false">
      <c r="D961" s="111"/>
    </row>
    <row r="962" customFormat="false" ht="12.75" hidden="false" customHeight="false" outlineLevel="0" collapsed="false">
      <c r="D962" s="111"/>
    </row>
    <row r="963" customFormat="false" ht="12.75" hidden="false" customHeight="false" outlineLevel="0" collapsed="false">
      <c r="D963" s="111"/>
    </row>
    <row r="964" customFormat="false" ht="12.75" hidden="false" customHeight="false" outlineLevel="0" collapsed="false">
      <c r="D964" s="111"/>
    </row>
    <row r="965" customFormat="false" ht="12.75" hidden="false" customHeight="false" outlineLevel="0" collapsed="false">
      <c r="D965" s="111"/>
    </row>
    <row r="966" customFormat="false" ht="12.75" hidden="false" customHeight="false" outlineLevel="0" collapsed="false">
      <c r="D966" s="111"/>
    </row>
    <row r="967" customFormat="false" ht="12.75" hidden="false" customHeight="false" outlineLevel="0" collapsed="false">
      <c r="D967" s="111"/>
    </row>
    <row r="968" customFormat="false" ht="12.75" hidden="false" customHeight="false" outlineLevel="0" collapsed="false">
      <c r="D968" s="111"/>
    </row>
    <row r="969" customFormat="false" ht="12.75" hidden="false" customHeight="false" outlineLevel="0" collapsed="false">
      <c r="D969" s="111"/>
    </row>
    <row r="970" customFormat="false" ht="12.75" hidden="false" customHeight="false" outlineLevel="0" collapsed="false">
      <c r="D970" s="111"/>
    </row>
    <row r="971" customFormat="false" ht="12.75" hidden="false" customHeight="false" outlineLevel="0" collapsed="false">
      <c r="D971" s="111"/>
    </row>
    <row r="972" customFormat="false" ht="12.75" hidden="false" customHeight="false" outlineLevel="0" collapsed="false">
      <c r="D972" s="111"/>
    </row>
    <row r="973" customFormat="false" ht="12.75" hidden="false" customHeight="false" outlineLevel="0" collapsed="false">
      <c r="D973" s="111"/>
    </row>
    <row r="974" customFormat="false" ht="12.75" hidden="false" customHeight="false" outlineLevel="0" collapsed="false">
      <c r="D974" s="111"/>
    </row>
    <row r="975" customFormat="false" ht="12.75" hidden="false" customHeight="false" outlineLevel="0" collapsed="false">
      <c r="D975" s="111"/>
    </row>
    <row r="976" customFormat="false" ht="12.75" hidden="false" customHeight="false" outlineLevel="0" collapsed="false">
      <c r="D976" s="111"/>
    </row>
    <row r="977" customFormat="false" ht="12.75" hidden="false" customHeight="false" outlineLevel="0" collapsed="false">
      <c r="D977" s="111"/>
    </row>
    <row r="978" customFormat="false" ht="12.75" hidden="false" customHeight="false" outlineLevel="0" collapsed="false">
      <c r="D978" s="111"/>
    </row>
    <row r="979" customFormat="false" ht="12.75" hidden="false" customHeight="false" outlineLevel="0" collapsed="false">
      <c r="D979" s="111"/>
    </row>
    <row r="980" customFormat="false" ht="12.75" hidden="false" customHeight="false" outlineLevel="0" collapsed="false">
      <c r="D980" s="111"/>
    </row>
    <row r="981" customFormat="false" ht="12.75" hidden="false" customHeight="false" outlineLevel="0" collapsed="false">
      <c r="D981" s="111"/>
    </row>
    <row r="982" customFormat="false" ht="12.75" hidden="false" customHeight="false" outlineLevel="0" collapsed="false">
      <c r="D982" s="111"/>
    </row>
    <row r="983" customFormat="false" ht="12.75" hidden="false" customHeight="false" outlineLevel="0" collapsed="false">
      <c r="D983" s="111"/>
    </row>
    <row r="984" customFormat="false" ht="12.75" hidden="false" customHeight="false" outlineLevel="0" collapsed="false">
      <c r="D984" s="111"/>
    </row>
    <row r="985" customFormat="false" ht="12.75" hidden="false" customHeight="false" outlineLevel="0" collapsed="false">
      <c r="D985" s="111"/>
    </row>
    <row r="986" customFormat="false" ht="12.75" hidden="false" customHeight="false" outlineLevel="0" collapsed="false">
      <c r="D986" s="111"/>
    </row>
    <row r="987" customFormat="false" ht="12.75" hidden="false" customHeight="false" outlineLevel="0" collapsed="false">
      <c r="D987" s="111"/>
    </row>
    <row r="988" customFormat="false" ht="12.75" hidden="false" customHeight="false" outlineLevel="0" collapsed="false">
      <c r="D988" s="111"/>
    </row>
    <row r="989" customFormat="false" ht="12.75" hidden="false" customHeight="false" outlineLevel="0" collapsed="false">
      <c r="D989" s="111"/>
    </row>
    <row r="990" customFormat="false" ht="12.75" hidden="false" customHeight="false" outlineLevel="0" collapsed="false">
      <c r="D990" s="111"/>
    </row>
    <row r="991" customFormat="false" ht="12.75" hidden="false" customHeight="false" outlineLevel="0" collapsed="false">
      <c r="D991" s="111"/>
    </row>
    <row r="992" customFormat="false" ht="12.75" hidden="false" customHeight="false" outlineLevel="0" collapsed="false">
      <c r="D992" s="111"/>
    </row>
    <row r="993" customFormat="false" ht="12.75" hidden="false" customHeight="false" outlineLevel="0" collapsed="false">
      <c r="D993" s="111"/>
    </row>
    <row r="994" customFormat="false" ht="12.75" hidden="false" customHeight="false" outlineLevel="0" collapsed="false">
      <c r="D994" s="111"/>
    </row>
    <row r="995" customFormat="false" ht="12.75" hidden="false" customHeight="false" outlineLevel="0" collapsed="false">
      <c r="D995" s="111"/>
    </row>
    <row r="996" customFormat="false" ht="12.75" hidden="false" customHeight="false" outlineLevel="0" collapsed="false">
      <c r="D996" s="111"/>
    </row>
    <row r="997" customFormat="false" ht="12.75" hidden="false" customHeight="false" outlineLevel="0" collapsed="false">
      <c r="D997" s="111"/>
    </row>
    <row r="998" customFormat="false" ht="12.75" hidden="false" customHeight="false" outlineLevel="0" collapsed="false">
      <c r="D998" s="111"/>
    </row>
    <row r="999" customFormat="false" ht="12.75" hidden="false" customHeight="false" outlineLevel="0" collapsed="false">
      <c r="D999" s="111"/>
    </row>
    <row r="1000" customFormat="false" ht="12.75" hidden="false" customHeight="false" outlineLevel="0" collapsed="false">
      <c r="D1000" s="111"/>
    </row>
    <row r="1001" customFormat="false" ht="12.75" hidden="false" customHeight="false" outlineLevel="0" collapsed="false">
      <c r="D1001" s="111"/>
    </row>
    <row r="1002" customFormat="false" ht="12.75" hidden="false" customHeight="false" outlineLevel="0" collapsed="false">
      <c r="D1002" s="111"/>
    </row>
    <row r="1003" customFormat="false" ht="12.75" hidden="false" customHeight="false" outlineLevel="0" collapsed="false">
      <c r="D1003" s="111"/>
    </row>
    <row r="1004" customFormat="false" ht="12.75" hidden="false" customHeight="false" outlineLevel="0" collapsed="false">
      <c r="D1004" s="111"/>
    </row>
    <row r="1005" customFormat="false" ht="12.75" hidden="false" customHeight="false" outlineLevel="0" collapsed="false">
      <c r="D1005" s="111"/>
    </row>
    <row r="1006" customFormat="false" ht="12.75" hidden="false" customHeight="false" outlineLevel="0" collapsed="false">
      <c r="D1006" s="111"/>
    </row>
    <row r="1007" customFormat="false" ht="12.75" hidden="false" customHeight="false" outlineLevel="0" collapsed="false">
      <c r="D1007" s="111"/>
    </row>
    <row r="1008" customFormat="false" ht="12.75" hidden="false" customHeight="false" outlineLevel="0" collapsed="false">
      <c r="D1008" s="111"/>
    </row>
    <row r="1009" customFormat="false" ht="12.75" hidden="false" customHeight="false" outlineLevel="0" collapsed="false">
      <c r="D1009" s="111"/>
    </row>
    <row r="1010" customFormat="false" ht="12.75" hidden="false" customHeight="false" outlineLevel="0" collapsed="false">
      <c r="D1010" s="111"/>
    </row>
    <row r="1011" customFormat="false" ht="12.75" hidden="false" customHeight="false" outlineLevel="0" collapsed="false">
      <c r="D1011" s="111"/>
    </row>
    <row r="1012" customFormat="false" ht="12.75" hidden="false" customHeight="false" outlineLevel="0" collapsed="false">
      <c r="D1012" s="111"/>
    </row>
    <row r="1013" customFormat="false" ht="12.75" hidden="false" customHeight="false" outlineLevel="0" collapsed="false">
      <c r="D1013" s="111"/>
    </row>
    <row r="1014" customFormat="false" ht="12.75" hidden="false" customHeight="false" outlineLevel="0" collapsed="false">
      <c r="D1014" s="111"/>
    </row>
    <row r="1015" customFormat="false" ht="12.75" hidden="false" customHeight="false" outlineLevel="0" collapsed="false">
      <c r="D1015" s="111"/>
    </row>
    <row r="1016" customFormat="false" ht="12.75" hidden="false" customHeight="false" outlineLevel="0" collapsed="false">
      <c r="D1016" s="111"/>
    </row>
    <row r="1017" customFormat="false" ht="12.75" hidden="false" customHeight="false" outlineLevel="0" collapsed="false">
      <c r="D1017" s="111"/>
    </row>
    <row r="1018" customFormat="false" ht="12.75" hidden="false" customHeight="false" outlineLevel="0" collapsed="false">
      <c r="D1018" s="111"/>
    </row>
    <row r="1019" customFormat="false" ht="12.75" hidden="false" customHeight="false" outlineLevel="0" collapsed="false">
      <c r="D1019" s="111"/>
    </row>
    <row r="1020" customFormat="false" ht="12.75" hidden="false" customHeight="false" outlineLevel="0" collapsed="false">
      <c r="D1020" s="111"/>
    </row>
    <row r="1021" customFormat="false" ht="12.75" hidden="false" customHeight="false" outlineLevel="0" collapsed="false">
      <c r="D1021" s="111"/>
    </row>
    <row r="1022" customFormat="false" ht="12.75" hidden="false" customHeight="false" outlineLevel="0" collapsed="false">
      <c r="D1022" s="111"/>
    </row>
    <row r="1023" customFormat="false" ht="12.75" hidden="false" customHeight="false" outlineLevel="0" collapsed="false">
      <c r="D1023" s="111"/>
    </row>
    <row r="1024" customFormat="false" ht="12.75" hidden="false" customHeight="false" outlineLevel="0" collapsed="false">
      <c r="D1024" s="111"/>
    </row>
    <row r="1025" customFormat="false" ht="12.75" hidden="false" customHeight="false" outlineLevel="0" collapsed="false">
      <c r="D1025" s="111"/>
    </row>
    <row r="1026" customFormat="false" ht="12.75" hidden="false" customHeight="false" outlineLevel="0" collapsed="false">
      <c r="D1026" s="111"/>
    </row>
    <row r="1027" customFormat="false" ht="12.75" hidden="false" customHeight="false" outlineLevel="0" collapsed="false">
      <c r="D1027" s="111"/>
    </row>
    <row r="1028" customFormat="false" ht="12.75" hidden="false" customHeight="false" outlineLevel="0" collapsed="false">
      <c r="D1028" s="111"/>
    </row>
    <row r="1029" customFormat="false" ht="12.75" hidden="false" customHeight="false" outlineLevel="0" collapsed="false">
      <c r="D1029" s="111"/>
    </row>
    <row r="1030" customFormat="false" ht="12.75" hidden="false" customHeight="false" outlineLevel="0" collapsed="false">
      <c r="D1030" s="111"/>
    </row>
  </sheetData>
  <mergeCells count="10">
    <mergeCell ref="A1:G1"/>
    <mergeCell ref="C2:G2"/>
    <mergeCell ref="C3:G3"/>
    <mergeCell ref="C4:G4"/>
    <mergeCell ref="C10:G10"/>
    <mergeCell ref="C12:G12"/>
    <mergeCell ref="C14:G14"/>
    <mergeCell ref="C17:G17"/>
    <mergeCell ref="A23:C23"/>
    <mergeCell ref="A24:G28"/>
  </mergeCells>
  <printOptions headings="false" gridLines="false" gridLinesSet="true" horizontalCentered="false" verticalCentered="false"/>
  <pageMargins left="0.590277777777778" right="0.196527777777778" top="0.7875" bottom="0.7875" header="0.511805555555555" footer="0.3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&amp;LZpracováno programem BUILDpower S,  © RTS, a.s.&amp;RStránka &amp;P z 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99"/>
    <pageSetUpPr fitToPage="false"/>
  </sheetPr>
  <dimension ref="A1:BH111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7" topLeftCell="A98" activePane="bottomLeft" state="frozen"/>
      <selection pane="topLeft" activeCell="A1" activeCellId="0" sqref="A1"/>
      <selection pane="bottomLeft" activeCell="F110" activeCellId="0" sqref="F110"/>
    </sheetView>
  </sheetViews>
  <sheetFormatPr defaultColWidth="8.6875" defaultRowHeight="12.75" zeroHeight="false" outlineLevelRow="1" outlineLevelCol="0"/>
  <cols>
    <col collapsed="false" customWidth="true" hidden="false" outlineLevel="0" max="1" min="1" style="0" width="3.42"/>
    <col collapsed="false" customWidth="true" hidden="false" outlineLevel="0" max="2" min="2" style="178" width="12.57"/>
    <col collapsed="false" customWidth="true" hidden="false" outlineLevel="0" max="3" min="3" style="178" width="38.29"/>
    <col collapsed="false" customWidth="true" hidden="false" outlineLevel="0" max="4" min="4" style="0" width="4.86"/>
    <col collapsed="false" customWidth="true" hidden="false" outlineLevel="0" max="5" min="5" style="0" width="10.58"/>
    <col collapsed="false" customWidth="true" hidden="false" outlineLevel="0" max="6" min="6" style="0" width="9.85"/>
    <col collapsed="false" customWidth="true" hidden="false" outlineLevel="0" max="7" min="7" style="0" width="12.71"/>
    <col collapsed="false" customWidth="true" hidden="true" outlineLevel="0" max="18" min="8" style="0" width="11.52"/>
    <col collapsed="false" customWidth="true" hidden="true" outlineLevel="0" max="24" min="21" style="0" width="11.52"/>
    <col collapsed="false" customWidth="true" hidden="true" outlineLevel="0" max="29" min="29" style="0" width="11.52"/>
    <col collapsed="false" customWidth="true" hidden="true" outlineLevel="0" max="41" min="31" style="0" width="11.52"/>
    <col collapsed="false" customWidth="true" hidden="false" outlineLevel="0" max="53" min="53" style="0" width="73.7"/>
  </cols>
  <sheetData>
    <row r="1" customFormat="false" ht="15.75" hidden="false" customHeight="true" outlineLevel="0" collapsed="false">
      <c r="A1" s="179" t="s">
        <v>58</v>
      </c>
      <c r="B1" s="179"/>
      <c r="C1" s="179"/>
      <c r="D1" s="179"/>
      <c r="E1" s="179"/>
      <c r="F1" s="179"/>
      <c r="G1" s="179"/>
      <c r="AG1" s="0" t="s">
        <v>62</v>
      </c>
    </row>
    <row r="2" customFormat="false" ht="24.95" hidden="false" customHeight="true" outlineLevel="0" collapsed="false">
      <c r="A2" s="172" t="s">
        <v>59</v>
      </c>
      <c r="B2" s="173" t="s">
        <v>5</v>
      </c>
      <c r="C2" s="180" t="s">
        <v>6</v>
      </c>
      <c r="D2" s="180"/>
      <c r="E2" s="180"/>
      <c r="F2" s="180"/>
      <c r="G2" s="180"/>
      <c r="AG2" s="0" t="s">
        <v>63</v>
      </c>
    </row>
    <row r="3" customFormat="false" ht="24.95" hidden="false" customHeight="true" outlineLevel="0" collapsed="false">
      <c r="A3" s="172" t="s">
        <v>60</v>
      </c>
      <c r="B3" s="173" t="s">
        <v>45</v>
      </c>
      <c r="C3" s="180" t="s">
        <v>46</v>
      </c>
      <c r="D3" s="180"/>
      <c r="E3" s="180"/>
      <c r="F3" s="180"/>
      <c r="G3" s="180"/>
      <c r="AC3" s="178" t="s">
        <v>63</v>
      </c>
      <c r="AG3" s="0" t="s">
        <v>64</v>
      </c>
    </row>
    <row r="4" customFormat="false" ht="24.95" hidden="false" customHeight="true" outlineLevel="0" collapsed="false">
      <c r="A4" s="181" t="s">
        <v>61</v>
      </c>
      <c r="B4" s="182" t="s">
        <v>45</v>
      </c>
      <c r="C4" s="183" t="s">
        <v>46</v>
      </c>
      <c r="D4" s="183"/>
      <c r="E4" s="183"/>
      <c r="F4" s="183"/>
      <c r="G4" s="183"/>
      <c r="AG4" s="0" t="s">
        <v>65</v>
      </c>
    </row>
    <row r="5" customFormat="false" ht="12.75" hidden="false" customHeight="false" outlineLevel="0" collapsed="false">
      <c r="D5" s="111"/>
    </row>
    <row r="6" customFormat="false" ht="38.25" hidden="false" customHeight="false" outlineLevel="0" collapsed="false">
      <c r="A6" s="184" t="s">
        <v>66</v>
      </c>
      <c r="B6" s="185" t="s">
        <v>67</v>
      </c>
      <c r="C6" s="185" t="s">
        <v>68</v>
      </c>
      <c r="D6" s="186" t="s">
        <v>69</v>
      </c>
      <c r="E6" s="184" t="s">
        <v>70</v>
      </c>
      <c r="F6" s="187" t="s">
        <v>71</v>
      </c>
      <c r="G6" s="184" t="s">
        <v>14</v>
      </c>
      <c r="H6" s="188" t="s">
        <v>72</v>
      </c>
      <c r="I6" s="188" t="s">
        <v>73</v>
      </c>
      <c r="J6" s="188" t="s">
        <v>74</v>
      </c>
      <c r="K6" s="188" t="s">
        <v>75</v>
      </c>
      <c r="L6" s="188" t="s">
        <v>76</v>
      </c>
      <c r="M6" s="188" t="s">
        <v>77</v>
      </c>
      <c r="N6" s="188" t="s">
        <v>78</v>
      </c>
      <c r="O6" s="188" t="s">
        <v>79</v>
      </c>
      <c r="P6" s="188" t="s">
        <v>80</v>
      </c>
      <c r="Q6" s="188" t="s">
        <v>81</v>
      </c>
      <c r="R6" s="188" t="s">
        <v>82</v>
      </c>
      <c r="S6" s="188" t="s">
        <v>83</v>
      </c>
      <c r="T6" s="188" t="s">
        <v>84</v>
      </c>
      <c r="U6" s="188" t="s">
        <v>85</v>
      </c>
      <c r="V6" s="188" t="s">
        <v>86</v>
      </c>
      <c r="W6" s="188" t="s">
        <v>87</v>
      </c>
      <c r="X6" s="188" t="s">
        <v>88</v>
      </c>
    </row>
    <row r="7" customFormat="false" ht="12.75" hidden="true" customHeight="false" outlineLevel="0" collapsed="false">
      <c r="A7" s="169"/>
      <c r="B7" s="175"/>
      <c r="C7" s="175"/>
      <c r="D7" s="177"/>
      <c r="E7" s="189"/>
      <c r="F7" s="190"/>
      <c r="G7" s="190"/>
      <c r="H7" s="190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0"/>
      <c r="X7" s="190"/>
    </row>
    <row r="8" customFormat="false" ht="12.75" hidden="false" customHeight="false" outlineLevel="0" collapsed="false">
      <c r="A8" s="191" t="s">
        <v>89</v>
      </c>
      <c r="B8" s="192" t="s">
        <v>50</v>
      </c>
      <c r="C8" s="193" t="s">
        <v>51</v>
      </c>
      <c r="D8" s="194"/>
      <c r="E8" s="195"/>
      <c r="F8" s="196"/>
      <c r="G8" s="196" t="n">
        <f aca="false">SUMIF(AG9:AG15,"&lt;&gt;NOR",G9:G15)</f>
        <v>0</v>
      </c>
      <c r="H8" s="196"/>
      <c r="I8" s="196" t="n">
        <f aca="false">SUM(I9:I15)</f>
        <v>2091.66</v>
      </c>
      <c r="J8" s="196"/>
      <c r="K8" s="196" t="n">
        <f aca="false">SUM(K9:K15)</f>
        <v>1373.73</v>
      </c>
      <c r="L8" s="196"/>
      <c r="M8" s="196" t="n">
        <f aca="false">SUM(M9:M15)</f>
        <v>0</v>
      </c>
      <c r="N8" s="196"/>
      <c r="O8" s="196" t="n">
        <f aca="false">SUM(O9:O15)</f>
        <v>0.12</v>
      </c>
      <c r="P8" s="196"/>
      <c r="Q8" s="196" t="n">
        <f aca="false">SUM(Q9:Q15)</f>
        <v>0</v>
      </c>
      <c r="R8" s="196"/>
      <c r="S8" s="196"/>
      <c r="T8" s="197"/>
      <c r="U8" s="198"/>
      <c r="V8" s="198" t="n">
        <f aca="false">SUM(V9:V15)</f>
        <v>0.21</v>
      </c>
      <c r="W8" s="198"/>
      <c r="X8" s="198"/>
      <c r="AG8" s="0" t="s">
        <v>90</v>
      </c>
    </row>
    <row r="9" customFormat="false" ht="12.75" hidden="false" customHeight="false" outlineLevel="1" collapsed="false">
      <c r="A9" s="199" t="n">
        <v>1</v>
      </c>
      <c r="B9" s="200" t="s">
        <v>115</v>
      </c>
      <c r="C9" s="201" t="s">
        <v>116</v>
      </c>
      <c r="D9" s="202" t="s">
        <v>117</v>
      </c>
      <c r="E9" s="203" t="n">
        <v>14</v>
      </c>
      <c r="F9" s="204" t="n">
        <v>0</v>
      </c>
      <c r="G9" s="205" t="n">
        <f aca="false">ROUND(E9*F9,2)</f>
        <v>0</v>
      </c>
      <c r="H9" s="204" t="n">
        <v>52.87</v>
      </c>
      <c r="I9" s="205" t="n">
        <f aca="false">ROUND(E9*H9,2)</f>
        <v>740.18</v>
      </c>
      <c r="J9" s="204" t="n">
        <v>86.13</v>
      </c>
      <c r="K9" s="205" t="n">
        <f aca="false">ROUND(E9*J9,2)</f>
        <v>1205.82</v>
      </c>
      <c r="L9" s="205" t="n">
        <v>21</v>
      </c>
      <c r="M9" s="205" t="n">
        <f aca="false">G9*(1+L9/100)</f>
        <v>0</v>
      </c>
      <c r="N9" s="205" t="n">
        <v>0.00544</v>
      </c>
      <c r="O9" s="205" t="n">
        <f aca="false">ROUND(E9*N9,2)</f>
        <v>0.08</v>
      </c>
      <c r="P9" s="205" t="n">
        <v>0</v>
      </c>
      <c r="Q9" s="205" t="n">
        <f aca="false">ROUND(E9*P9,2)</f>
        <v>0</v>
      </c>
      <c r="R9" s="205"/>
      <c r="S9" s="205" t="s">
        <v>118</v>
      </c>
      <c r="T9" s="206" t="s">
        <v>118</v>
      </c>
      <c r="U9" s="207" t="n">
        <v>0</v>
      </c>
      <c r="V9" s="207" t="n">
        <f aca="false">ROUND(E9*U9,2)</f>
        <v>0</v>
      </c>
      <c r="W9" s="207"/>
      <c r="X9" s="207" t="s">
        <v>96</v>
      </c>
      <c r="Y9" s="208"/>
      <c r="Z9" s="208"/>
      <c r="AA9" s="208"/>
      <c r="AB9" s="208"/>
      <c r="AC9" s="208"/>
      <c r="AD9" s="208"/>
      <c r="AE9" s="208"/>
      <c r="AF9" s="208"/>
      <c r="AG9" s="208" t="s">
        <v>119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customFormat="false" ht="12.75" hidden="false" customHeight="false" outlineLevel="1" collapsed="false">
      <c r="A10" s="209"/>
      <c r="B10" s="210"/>
      <c r="C10" s="223" t="s">
        <v>120</v>
      </c>
      <c r="D10" s="224"/>
      <c r="E10" s="225" t="n">
        <v>14</v>
      </c>
      <c r="F10" s="207"/>
      <c r="G10" s="207"/>
      <c r="H10" s="207"/>
      <c r="I10" s="207"/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8"/>
      <c r="Z10" s="208"/>
      <c r="AA10" s="208"/>
      <c r="AB10" s="208"/>
      <c r="AC10" s="208"/>
      <c r="AD10" s="208"/>
      <c r="AE10" s="208"/>
      <c r="AF10" s="208"/>
      <c r="AG10" s="208" t="s">
        <v>121</v>
      </c>
      <c r="AH10" s="208" t="n">
        <v>0</v>
      </c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customFormat="false" ht="12.75" hidden="false" customHeight="false" outlineLevel="1" collapsed="false">
      <c r="A11" s="199" t="n">
        <v>2</v>
      </c>
      <c r="B11" s="200" t="s">
        <v>122</v>
      </c>
      <c r="C11" s="201" t="s">
        <v>123</v>
      </c>
      <c r="D11" s="202" t="s">
        <v>124</v>
      </c>
      <c r="E11" s="203" t="n">
        <v>0.056</v>
      </c>
      <c r="F11" s="204" t="n">
        <v>0</v>
      </c>
      <c r="G11" s="205" t="n">
        <f aca="false">ROUND(E11*F11,2)</f>
        <v>0</v>
      </c>
      <c r="H11" s="204" t="n">
        <v>190.5</v>
      </c>
      <c r="I11" s="205" t="n">
        <f aca="false">ROUND(E11*H11,2)</f>
        <v>10.67</v>
      </c>
      <c r="J11" s="204" t="n">
        <v>0</v>
      </c>
      <c r="K11" s="205" t="n">
        <f aca="false">ROUND(E11*J11,2)</f>
        <v>0</v>
      </c>
      <c r="L11" s="205" t="n">
        <v>21</v>
      </c>
      <c r="M11" s="205" t="n">
        <f aca="false">G11*(1+L11/100)</f>
        <v>0</v>
      </c>
      <c r="N11" s="205" t="n">
        <v>0.00295</v>
      </c>
      <c r="O11" s="205" t="n">
        <f aca="false">ROUND(E11*N11,2)</f>
        <v>0</v>
      </c>
      <c r="P11" s="205" t="n">
        <v>0</v>
      </c>
      <c r="Q11" s="205" t="n">
        <f aca="false">ROUND(E11*P11,2)</f>
        <v>0</v>
      </c>
      <c r="R11" s="205"/>
      <c r="S11" s="205" t="s">
        <v>118</v>
      </c>
      <c r="T11" s="206" t="s">
        <v>118</v>
      </c>
      <c r="U11" s="207" t="n">
        <v>0</v>
      </c>
      <c r="V11" s="207" t="n">
        <f aca="false">ROUND(E11*U11,2)</f>
        <v>0</v>
      </c>
      <c r="W11" s="207"/>
      <c r="X11" s="207" t="s">
        <v>96</v>
      </c>
      <c r="Y11" s="208"/>
      <c r="Z11" s="208"/>
      <c r="AA11" s="208"/>
      <c r="AB11" s="208"/>
      <c r="AC11" s="208"/>
      <c r="AD11" s="208"/>
      <c r="AE11" s="208"/>
      <c r="AF11" s="208"/>
      <c r="AG11" s="208" t="s">
        <v>119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customFormat="false" ht="12.75" hidden="false" customHeight="false" outlineLevel="1" collapsed="false">
      <c r="A12" s="209"/>
      <c r="B12" s="210"/>
      <c r="C12" s="223" t="s">
        <v>125</v>
      </c>
      <c r="D12" s="224"/>
      <c r="E12" s="225" t="n">
        <v>0.06</v>
      </c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8"/>
      <c r="Z12" s="208"/>
      <c r="AA12" s="208"/>
      <c r="AB12" s="208"/>
      <c r="AC12" s="208"/>
      <c r="AD12" s="208"/>
      <c r="AE12" s="208"/>
      <c r="AF12" s="208"/>
      <c r="AG12" s="208" t="s">
        <v>121</v>
      </c>
      <c r="AH12" s="208" t="n">
        <v>0</v>
      </c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customFormat="false" ht="12.75" hidden="false" customHeight="false" outlineLevel="1" collapsed="false">
      <c r="A13" s="199" t="n">
        <v>3</v>
      </c>
      <c r="B13" s="200" t="s">
        <v>126</v>
      </c>
      <c r="C13" s="201" t="s">
        <v>127</v>
      </c>
      <c r="D13" s="202" t="s">
        <v>124</v>
      </c>
      <c r="E13" s="203" t="n">
        <v>0.0644</v>
      </c>
      <c r="F13" s="204" t="n">
        <v>0</v>
      </c>
      <c r="G13" s="205" t="n">
        <f aca="false">ROUND(E13*F13,2)</f>
        <v>0</v>
      </c>
      <c r="H13" s="204" t="n">
        <v>20820</v>
      </c>
      <c r="I13" s="205" t="n">
        <f aca="false">ROUND(E13*H13,2)</f>
        <v>1340.81</v>
      </c>
      <c r="J13" s="204" t="n">
        <v>0</v>
      </c>
      <c r="K13" s="205" t="n">
        <f aca="false">ROUND(E13*J13,2)</f>
        <v>0</v>
      </c>
      <c r="L13" s="205" t="n">
        <v>21</v>
      </c>
      <c r="M13" s="205" t="n">
        <f aca="false">G13*(1+L13/100)</f>
        <v>0</v>
      </c>
      <c r="N13" s="205" t="n">
        <v>0.66</v>
      </c>
      <c r="O13" s="205" t="n">
        <f aca="false">ROUND(E13*N13,2)</f>
        <v>0.04</v>
      </c>
      <c r="P13" s="205" t="n">
        <v>0</v>
      </c>
      <c r="Q13" s="205" t="n">
        <f aca="false">ROUND(E13*P13,2)</f>
        <v>0</v>
      </c>
      <c r="R13" s="205" t="s">
        <v>128</v>
      </c>
      <c r="S13" s="205" t="s">
        <v>118</v>
      </c>
      <c r="T13" s="206" t="s">
        <v>118</v>
      </c>
      <c r="U13" s="207" t="n">
        <v>0</v>
      </c>
      <c r="V13" s="207" t="n">
        <f aca="false">ROUND(E13*U13,2)</f>
        <v>0</v>
      </c>
      <c r="W13" s="207"/>
      <c r="X13" s="207" t="s">
        <v>129</v>
      </c>
      <c r="Y13" s="208"/>
      <c r="Z13" s="208"/>
      <c r="AA13" s="208"/>
      <c r="AB13" s="208"/>
      <c r="AC13" s="208"/>
      <c r="AD13" s="208"/>
      <c r="AE13" s="208"/>
      <c r="AF13" s="208"/>
      <c r="AG13" s="208" t="s">
        <v>130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customFormat="false" ht="12.75" hidden="false" customHeight="false" outlineLevel="1" collapsed="false">
      <c r="A14" s="209"/>
      <c r="B14" s="210"/>
      <c r="C14" s="223" t="s">
        <v>131</v>
      </c>
      <c r="D14" s="224"/>
      <c r="E14" s="225" t="n">
        <v>0.06</v>
      </c>
      <c r="F14" s="207"/>
      <c r="G14" s="207"/>
      <c r="H14" s="207"/>
      <c r="I14" s="207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8"/>
      <c r="Z14" s="208"/>
      <c r="AA14" s="208"/>
      <c r="AB14" s="208"/>
      <c r="AC14" s="208"/>
      <c r="AD14" s="208"/>
      <c r="AE14" s="208"/>
      <c r="AF14" s="208"/>
      <c r="AG14" s="208" t="s">
        <v>121</v>
      </c>
      <c r="AH14" s="208" t="n">
        <v>0</v>
      </c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customFormat="false" ht="22.5" hidden="false" customHeight="false" outlineLevel="1" collapsed="false">
      <c r="A15" s="226" t="n">
        <v>4</v>
      </c>
      <c r="B15" s="227" t="s">
        <v>132</v>
      </c>
      <c r="C15" s="228" t="s">
        <v>133</v>
      </c>
      <c r="D15" s="229" t="s">
        <v>134</v>
      </c>
      <c r="E15" s="230" t="n">
        <v>0.11883</v>
      </c>
      <c r="F15" s="231" t="n">
        <v>0</v>
      </c>
      <c r="G15" s="232" t="n">
        <f aca="false">ROUND(E15*F15,2)</f>
        <v>0</v>
      </c>
      <c r="H15" s="231" t="n">
        <v>0</v>
      </c>
      <c r="I15" s="232" t="n">
        <f aca="false">ROUND(E15*H15,2)</f>
        <v>0</v>
      </c>
      <c r="J15" s="231" t="n">
        <v>1413</v>
      </c>
      <c r="K15" s="232" t="n">
        <f aca="false">ROUND(E15*J15,2)</f>
        <v>167.91</v>
      </c>
      <c r="L15" s="232" t="n">
        <v>21</v>
      </c>
      <c r="M15" s="232" t="n">
        <f aca="false">G15*(1+L15/100)</f>
        <v>0</v>
      </c>
      <c r="N15" s="232" t="n">
        <v>0</v>
      </c>
      <c r="O15" s="232" t="n">
        <f aca="false">ROUND(E15*N15,2)</f>
        <v>0</v>
      </c>
      <c r="P15" s="232" t="n">
        <v>0</v>
      </c>
      <c r="Q15" s="232" t="n">
        <f aca="false">ROUND(E15*P15,2)</f>
        <v>0</v>
      </c>
      <c r="R15" s="232"/>
      <c r="S15" s="232" t="s">
        <v>118</v>
      </c>
      <c r="T15" s="233" t="s">
        <v>118</v>
      </c>
      <c r="U15" s="207" t="n">
        <v>1.751</v>
      </c>
      <c r="V15" s="207" t="n">
        <f aca="false">ROUND(E15*U15,2)</f>
        <v>0.21</v>
      </c>
      <c r="W15" s="207"/>
      <c r="X15" s="207" t="s">
        <v>135</v>
      </c>
      <c r="Y15" s="208"/>
      <c r="Z15" s="208"/>
      <c r="AA15" s="208"/>
      <c r="AB15" s="208"/>
      <c r="AC15" s="208"/>
      <c r="AD15" s="208"/>
      <c r="AE15" s="208"/>
      <c r="AF15" s="208"/>
      <c r="AG15" s="208" t="s">
        <v>136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customFormat="false" ht="12.75" hidden="false" customHeight="false" outlineLevel="0" collapsed="false">
      <c r="A16" s="191" t="s">
        <v>89</v>
      </c>
      <c r="B16" s="192" t="s">
        <v>52</v>
      </c>
      <c r="C16" s="193" t="s">
        <v>53</v>
      </c>
      <c r="D16" s="194"/>
      <c r="E16" s="195"/>
      <c r="F16" s="196"/>
      <c r="G16" s="196" t="n">
        <f aca="false">SUMIF(AG17:AG74,"&lt;&gt;NOR",G17:G74)</f>
        <v>0</v>
      </c>
      <c r="H16" s="196"/>
      <c r="I16" s="196" t="n">
        <f aca="false">SUM(I17:I74)</f>
        <v>151707.4</v>
      </c>
      <c r="J16" s="196"/>
      <c r="K16" s="196" t="n">
        <f aca="false">SUM(K17:K74)</f>
        <v>100707.02</v>
      </c>
      <c r="L16" s="196"/>
      <c r="M16" s="196" t="n">
        <f aca="false">SUM(M17:M74)</f>
        <v>0</v>
      </c>
      <c r="N16" s="196"/>
      <c r="O16" s="196" t="n">
        <f aca="false">SUM(O17:O74)</f>
        <v>2.13</v>
      </c>
      <c r="P16" s="196"/>
      <c r="Q16" s="196" t="n">
        <f aca="false">SUM(Q17:Q74)</f>
        <v>0</v>
      </c>
      <c r="R16" s="196"/>
      <c r="S16" s="196"/>
      <c r="T16" s="197"/>
      <c r="U16" s="198"/>
      <c r="V16" s="198" t="n">
        <f aca="false">SUM(V17:V74)</f>
        <v>7.09</v>
      </c>
      <c r="W16" s="198"/>
      <c r="X16" s="198"/>
      <c r="AG16" s="0" t="s">
        <v>90</v>
      </c>
    </row>
    <row r="17" customFormat="false" ht="22.5" hidden="false" customHeight="false" outlineLevel="1" collapsed="false">
      <c r="A17" s="199" t="n">
        <v>5</v>
      </c>
      <c r="B17" s="200" t="s">
        <v>137</v>
      </c>
      <c r="C17" s="201" t="s">
        <v>138</v>
      </c>
      <c r="D17" s="202" t="s">
        <v>139</v>
      </c>
      <c r="E17" s="203" t="n">
        <v>12</v>
      </c>
      <c r="F17" s="204" t="n">
        <v>0</v>
      </c>
      <c r="G17" s="205" t="n">
        <f aca="false">ROUND(E17*F17,2)</f>
        <v>0</v>
      </c>
      <c r="H17" s="204" t="n">
        <v>0</v>
      </c>
      <c r="I17" s="205" t="n">
        <f aca="false">ROUND(E17*H17,2)</f>
        <v>0</v>
      </c>
      <c r="J17" s="204" t="n">
        <v>1430</v>
      </c>
      <c r="K17" s="205" t="n">
        <f aca="false">ROUND(E17*J17,2)</f>
        <v>17160</v>
      </c>
      <c r="L17" s="205" t="n">
        <v>21</v>
      </c>
      <c r="M17" s="205" t="n">
        <f aca="false">G17*(1+L17/100)</f>
        <v>0</v>
      </c>
      <c r="N17" s="205" t="n">
        <v>0</v>
      </c>
      <c r="O17" s="205" t="n">
        <f aca="false">ROUND(E17*N17,2)</f>
        <v>0</v>
      </c>
      <c r="P17" s="205" t="n">
        <v>0</v>
      </c>
      <c r="Q17" s="205" t="n">
        <f aca="false">ROUND(E17*P17,2)</f>
        <v>0</v>
      </c>
      <c r="R17" s="205"/>
      <c r="S17" s="205" t="s">
        <v>94</v>
      </c>
      <c r="T17" s="206" t="s">
        <v>95</v>
      </c>
      <c r="U17" s="207" t="n">
        <v>0</v>
      </c>
      <c r="V17" s="207" t="n">
        <f aca="false">ROUND(E17*U17,2)</f>
        <v>0</v>
      </c>
      <c r="W17" s="207"/>
      <c r="X17" s="207" t="s">
        <v>96</v>
      </c>
      <c r="Y17" s="208"/>
      <c r="Z17" s="208"/>
      <c r="AA17" s="208"/>
      <c r="AB17" s="208"/>
      <c r="AC17" s="208"/>
      <c r="AD17" s="208"/>
      <c r="AE17" s="208"/>
      <c r="AF17" s="208"/>
      <c r="AG17" s="208" t="s">
        <v>97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customFormat="false" ht="12.75" hidden="false" customHeight="false" outlineLevel="1" collapsed="false">
      <c r="A18" s="209"/>
      <c r="B18" s="210"/>
      <c r="C18" s="223" t="s">
        <v>140</v>
      </c>
      <c r="D18" s="224"/>
      <c r="E18" s="225" t="n">
        <v>6</v>
      </c>
      <c r="F18" s="207"/>
      <c r="G18" s="207"/>
      <c r="H18" s="207"/>
      <c r="I18" s="207"/>
      <c r="J18" s="207"/>
      <c r="K18" s="207"/>
      <c r="L18" s="207"/>
      <c r="M18" s="207"/>
      <c r="N18" s="207"/>
      <c r="O18" s="207"/>
      <c r="P18" s="207"/>
      <c r="Q18" s="207"/>
      <c r="R18" s="207"/>
      <c r="S18" s="207"/>
      <c r="T18" s="207"/>
      <c r="U18" s="207"/>
      <c r="V18" s="207"/>
      <c r="W18" s="207"/>
      <c r="X18" s="207"/>
      <c r="Y18" s="208"/>
      <c r="Z18" s="208"/>
      <c r="AA18" s="208"/>
      <c r="AB18" s="208"/>
      <c r="AC18" s="208"/>
      <c r="AD18" s="208"/>
      <c r="AE18" s="208"/>
      <c r="AF18" s="208"/>
      <c r="AG18" s="208" t="s">
        <v>121</v>
      </c>
      <c r="AH18" s="208" t="n">
        <v>0</v>
      </c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customFormat="false" ht="12.75" hidden="false" customHeight="false" outlineLevel="1" collapsed="false">
      <c r="A19" s="209"/>
      <c r="B19" s="210"/>
      <c r="C19" s="223" t="s">
        <v>141</v>
      </c>
      <c r="D19" s="224"/>
      <c r="E19" s="225" t="n">
        <v>6</v>
      </c>
      <c r="F19" s="207"/>
      <c r="G19" s="207"/>
      <c r="H19" s="207"/>
      <c r="I19" s="207"/>
      <c r="J19" s="207"/>
      <c r="K19" s="207"/>
      <c r="L19" s="207"/>
      <c r="M19" s="207"/>
      <c r="N19" s="207"/>
      <c r="O19" s="207"/>
      <c r="P19" s="207"/>
      <c r="Q19" s="207"/>
      <c r="R19" s="207"/>
      <c r="S19" s="207"/>
      <c r="T19" s="207"/>
      <c r="U19" s="207"/>
      <c r="V19" s="207"/>
      <c r="W19" s="207"/>
      <c r="X19" s="207"/>
      <c r="Y19" s="208"/>
      <c r="Z19" s="208"/>
      <c r="AA19" s="208"/>
      <c r="AB19" s="208"/>
      <c r="AC19" s="208"/>
      <c r="AD19" s="208"/>
      <c r="AE19" s="208"/>
      <c r="AF19" s="208"/>
      <c r="AG19" s="208" t="s">
        <v>121</v>
      </c>
      <c r="AH19" s="208" t="n">
        <v>0</v>
      </c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customFormat="false" ht="12.75" hidden="false" customHeight="false" outlineLevel="1" collapsed="false">
      <c r="A20" s="199" t="n">
        <v>6</v>
      </c>
      <c r="B20" s="200" t="s">
        <v>142</v>
      </c>
      <c r="C20" s="201" t="s">
        <v>143</v>
      </c>
      <c r="D20" s="202" t="s">
        <v>144</v>
      </c>
      <c r="E20" s="203" t="n">
        <v>112.38</v>
      </c>
      <c r="F20" s="204" t="n">
        <v>0</v>
      </c>
      <c r="G20" s="205" t="n">
        <f aca="false">ROUND(E20*F20,2)</f>
        <v>0</v>
      </c>
      <c r="H20" s="204" t="n">
        <v>12.1</v>
      </c>
      <c r="I20" s="205" t="n">
        <f aca="false">ROUND(E20*H20,2)</f>
        <v>1359.8</v>
      </c>
      <c r="J20" s="204" t="n">
        <v>101.9</v>
      </c>
      <c r="K20" s="205" t="n">
        <f aca="false">ROUND(E20*J20,2)</f>
        <v>11451.52</v>
      </c>
      <c r="L20" s="205" t="n">
        <v>21</v>
      </c>
      <c r="M20" s="205" t="n">
        <f aca="false">G20*(1+L20/100)</f>
        <v>0</v>
      </c>
      <c r="N20" s="205" t="n">
        <v>6E-005</v>
      </c>
      <c r="O20" s="205" t="n">
        <f aca="false">ROUND(E20*N20,2)</f>
        <v>0.01</v>
      </c>
      <c r="P20" s="205" t="n">
        <v>0</v>
      </c>
      <c r="Q20" s="205" t="n">
        <f aca="false">ROUND(E20*P20,2)</f>
        <v>0</v>
      </c>
      <c r="R20" s="205"/>
      <c r="S20" s="205" t="s">
        <v>118</v>
      </c>
      <c r="T20" s="206" t="s">
        <v>118</v>
      </c>
      <c r="U20" s="207" t="n">
        <v>0</v>
      </c>
      <c r="V20" s="207" t="n">
        <f aca="false">ROUND(E20*U20,2)</f>
        <v>0</v>
      </c>
      <c r="W20" s="207"/>
      <c r="X20" s="207" t="s">
        <v>96</v>
      </c>
      <c r="Y20" s="208"/>
      <c r="Z20" s="208"/>
      <c r="AA20" s="208"/>
      <c r="AB20" s="208"/>
      <c r="AC20" s="208"/>
      <c r="AD20" s="208"/>
      <c r="AE20" s="208"/>
      <c r="AF20" s="208"/>
      <c r="AG20" s="208" t="s">
        <v>119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customFormat="false" ht="12.75" hidden="false" customHeight="false" outlineLevel="1" collapsed="false">
      <c r="A21" s="209"/>
      <c r="B21" s="210"/>
      <c r="C21" s="223" t="s">
        <v>145</v>
      </c>
      <c r="D21" s="224"/>
      <c r="E21" s="225"/>
      <c r="F21" s="207"/>
      <c r="G21" s="207"/>
      <c r="H21" s="207"/>
      <c r="I21" s="207"/>
      <c r="J21" s="207"/>
      <c r="K21" s="207"/>
      <c r="L21" s="207"/>
      <c r="M21" s="207"/>
      <c r="N21" s="207"/>
      <c r="O21" s="207"/>
      <c r="P21" s="207"/>
      <c r="Q21" s="207"/>
      <c r="R21" s="207"/>
      <c r="S21" s="207"/>
      <c r="T21" s="207"/>
      <c r="U21" s="207"/>
      <c r="V21" s="207"/>
      <c r="W21" s="207"/>
      <c r="X21" s="207"/>
      <c r="Y21" s="208"/>
      <c r="Z21" s="208"/>
      <c r="AA21" s="208"/>
      <c r="AB21" s="208"/>
      <c r="AC21" s="208"/>
      <c r="AD21" s="208"/>
      <c r="AE21" s="208"/>
      <c r="AF21" s="208"/>
      <c r="AG21" s="208" t="s">
        <v>121</v>
      </c>
      <c r="AH21" s="208" t="n">
        <v>0</v>
      </c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customFormat="false" ht="12.75" hidden="false" customHeight="false" outlineLevel="1" collapsed="false">
      <c r="A22" s="209"/>
      <c r="B22" s="210"/>
      <c r="C22" s="223" t="s">
        <v>146</v>
      </c>
      <c r="D22" s="224"/>
      <c r="E22" s="225" t="n">
        <v>22.82</v>
      </c>
      <c r="F22" s="207"/>
      <c r="G22" s="207"/>
      <c r="H22" s="207"/>
      <c r="I22" s="207"/>
      <c r="J22" s="207"/>
      <c r="K22" s="207"/>
      <c r="L22" s="207"/>
      <c r="M22" s="207"/>
      <c r="N22" s="207"/>
      <c r="O22" s="207"/>
      <c r="P22" s="207"/>
      <c r="Q22" s="207"/>
      <c r="R22" s="207"/>
      <c r="S22" s="207"/>
      <c r="T22" s="207"/>
      <c r="U22" s="207"/>
      <c r="V22" s="207"/>
      <c r="W22" s="207"/>
      <c r="X22" s="207"/>
      <c r="Y22" s="208"/>
      <c r="Z22" s="208"/>
      <c r="AA22" s="208"/>
      <c r="AB22" s="208"/>
      <c r="AC22" s="208"/>
      <c r="AD22" s="208"/>
      <c r="AE22" s="208"/>
      <c r="AF22" s="208"/>
      <c r="AG22" s="208" t="s">
        <v>121</v>
      </c>
      <c r="AH22" s="208" t="n">
        <v>0</v>
      </c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customFormat="false" ht="12.75" hidden="false" customHeight="false" outlineLevel="1" collapsed="false">
      <c r="A23" s="209"/>
      <c r="B23" s="210"/>
      <c r="C23" s="223" t="s">
        <v>147</v>
      </c>
      <c r="D23" s="224"/>
      <c r="E23" s="225" t="n">
        <v>5</v>
      </c>
      <c r="F23" s="207"/>
      <c r="G23" s="207"/>
      <c r="H23" s="207"/>
      <c r="I23" s="207"/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8"/>
      <c r="Z23" s="208"/>
      <c r="AA23" s="208"/>
      <c r="AB23" s="208"/>
      <c r="AC23" s="208"/>
      <c r="AD23" s="208"/>
      <c r="AE23" s="208"/>
      <c r="AF23" s="208"/>
      <c r="AG23" s="208" t="s">
        <v>121</v>
      </c>
      <c r="AH23" s="208" t="n">
        <v>0</v>
      </c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customFormat="false" ht="12.75" hidden="false" customHeight="false" outlineLevel="1" collapsed="false">
      <c r="A24" s="209"/>
      <c r="B24" s="210"/>
      <c r="C24" s="223" t="s">
        <v>148</v>
      </c>
      <c r="D24" s="224"/>
      <c r="E24" s="225" t="n">
        <v>30</v>
      </c>
      <c r="F24" s="207"/>
      <c r="G24" s="207"/>
      <c r="H24" s="207"/>
      <c r="I24" s="207"/>
      <c r="J24" s="207"/>
      <c r="K24" s="207"/>
      <c r="L24" s="207"/>
      <c r="M24" s="207"/>
      <c r="N24" s="207"/>
      <c r="O24" s="207"/>
      <c r="P24" s="207"/>
      <c r="Q24" s="207"/>
      <c r="R24" s="207"/>
      <c r="S24" s="207"/>
      <c r="T24" s="207"/>
      <c r="U24" s="207"/>
      <c r="V24" s="207"/>
      <c r="W24" s="207"/>
      <c r="X24" s="207"/>
      <c r="Y24" s="208"/>
      <c r="Z24" s="208"/>
      <c r="AA24" s="208"/>
      <c r="AB24" s="208"/>
      <c r="AC24" s="208"/>
      <c r="AD24" s="208"/>
      <c r="AE24" s="208"/>
      <c r="AF24" s="208"/>
      <c r="AG24" s="208" t="s">
        <v>121</v>
      </c>
      <c r="AH24" s="208" t="n">
        <v>0</v>
      </c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customFormat="false" ht="12.75" hidden="false" customHeight="false" outlineLevel="1" collapsed="false">
      <c r="A25" s="209"/>
      <c r="B25" s="210"/>
      <c r="C25" s="223" t="s">
        <v>149</v>
      </c>
      <c r="D25" s="224"/>
      <c r="E25" s="225"/>
      <c r="F25" s="207"/>
      <c r="G25" s="207"/>
      <c r="H25" s="207"/>
      <c r="I25" s="207"/>
      <c r="J25" s="207"/>
      <c r="K25" s="207"/>
      <c r="L25" s="207"/>
      <c r="M25" s="207"/>
      <c r="N25" s="207"/>
      <c r="O25" s="207"/>
      <c r="P25" s="207"/>
      <c r="Q25" s="207"/>
      <c r="R25" s="207"/>
      <c r="S25" s="207"/>
      <c r="T25" s="207"/>
      <c r="U25" s="207"/>
      <c r="V25" s="207"/>
      <c r="W25" s="207"/>
      <c r="X25" s="207"/>
      <c r="Y25" s="208"/>
      <c r="Z25" s="208"/>
      <c r="AA25" s="208"/>
      <c r="AB25" s="208"/>
      <c r="AC25" s="208"/>
      <c r="AD25" s="208"/>
      <c r="AE25" s="208"/>
      <c r="AF25" s="208"/>
      <c r="AG25" s="208" t="s">
        <v>121</v>
      </c>
      <c r="AH25" s="208" t="n">
        <v>0</v>
      </c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customFormat="false" ht="12.75" hidden="false" customHeight="false" outlineLevel="1" collapsed="false">
      <c r="A26" s="209"/>
      <c r="B26" s="210"/>
      <c r="C26" s="223" t="s">
        <v>150</v>
      </c>
      <c r="D26" s="224"/>
      <c r="E26" s="225" t="n">
        <v>19.56</v>
      </c>
      <c r="F26" s="207"/>
      <c r="G26" s="207"/>
      <c r="H26" s="207"/>
      <c r="I26" s="207"/>
      <c r="J26" s="207"/>
      <c r="K26" s="207"/>
      <c r="L26" s="207"/>
      <c r="M26" s="207"/>
      <c r="N26" s="207"/>
      <c r="O26" s="207"/>
      <c r="P26" s="207"/>
      <c r="Q26" s="207"/>
      <c r="R26" s="207"/>
      <c r="S26" s="207"/>
      <c r="T26" s="207"/>
      <c r="U26" s="207"/>
      <c r="V26" s="207"/>
      <c r="W26" s="207"/>
      <c r="X26" s="207"/>
      <c r="Y26" s="208"/>
      <c r="Z26" s="208"/>
      <c r="AA26" s="208"/>
      <c r="AB26" s="208"/>
      <c r="AC26" s="208"/>
      <c r="AD26" s="208"/>
      <c r="AE26" s="208"/>
      <c r="AF26" s="208"/>
      <c r="AG26" s="208" t="s">
        <v>121</v>
      </c>
      <c r="AH26" s="208" t="n">
        <v>0</v>
      </c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customFormat="false" ht="12.75" hidden="false" customHeight="false" outlineLevel="1" collapsed="false">
      <c r="A27" s="209"/>
      <c r="B27" s="210"/>
      <c r="C27" s="223" t="s">
        <v>147</v>
      </c>
      <c r="D27" s="224"/>
      <c r="E27" s="225" t="n">
        <v>5</v>
      </c>
      <c r="F27" s="207"/>
      <c r="G27" s="207"/>
      <c r="H27" s="207"/>
      <c r="I27" s="207"/>
      <c r="J27" s="207"/>
      <c r="K27" s="207"/>
      <c r="L27" s="207"/>
      <c r="M27" s="207"/>
      <c r="N27" s="207"/>
      <c r="O27" s="207"/>
      <c r="P27" s="207"/>
      <c r="Q27" s="207"/>
      <c r="R27" s="207"/>
      <c r="S27" s="207"/>
      <c r="T27" s="207"/>
      <c r="U27" s="207"/>
      <c r="V27" s="207"/>
      <c r="W27" s="207"/>
      <c r="X27" s="207"/>
      <c r="Y27" s="208"/>
      <c r="Z27" s="208"/>
      <c r="AA27" s="208"/>
      <c r="AB27" s="208"/>
      <c r="AC27" s="208"/>
      <c r="AD27" s="208"/>
      <c r="AE27" s="208"/>
      <c r="AF27" s="208"/>
      <c r="AG27" s="208" t="s">
        <v>121</v>
      </c>
      <c r="AH27" s="208" t="n">
        <v>0</v>
      </c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customFormat="false" ht="12.75" hidden="false" customHeight="false" outlineLevel="1" collapsed="false">
      <c r="A28" s="209"/>
      <c r="B28" s="210"/>
      <c r="C28" s="223" t="s">
        <v>148</v>
      </c>
      <c r="D28" s="224"/>
      <c r="E28" s="225" t="n">
        <v>30</v>
      </c>
      <c r="F28" s="207"/>
      <c r="G28" s="207"/>
      <c r="H28" s="207"/>
      <c r="I28" s="207"/>
      <c r="J28" s="207"/>
      <c r="K28" s="207"/>
      <c r="L28" s="207"/>
      <c r="M28" s="207"/>
      <c r="N28" s="207"/>
      <c r="O28" s="207"/>
      <c r="P28" s="207"/>
      <c r="Q28" s="207"/>
      <c r="R28" s="207"/>
      <c r="S28" s="207"/>
      <c r="T28" s="207"/>
      <c r="U28" s="207"/>
      <c r="V28" s="207"/>
      <c r="W28" s="207"/>
      <c r="X28" s="207"/>
      <c r="Y28" s="208"/>
      <c r="Z28" s="208"/>
      <c r="AA28" s="208"/>
      <c r="AB28" s="208"/>
      <c r="AC28" s="208"/>
      <c r="AD28" s="208"/>
      <c r="AE28" s="208"/>
      <c r="AF28" s="208"/>
      <c r="AG28" s="208" t="s">
        <v>121</v>
      </c>
      <c r="AH28" s="208" t="n">
        <v>0</v>
      </c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customFormat="false" ht="12.75" hidden="false" customHeight="false" outlineLevel="1" collapsed="false">
      <c r="A29" s="199" t="n">
        <v>7</v>
      </c>
      <c r="B29" s="200" t="s">
        <v>151</v>
      </c>
      <c r="C29" s="201" t="s">
        <v>152</v>
      </c>
      <c r="D29" s="202" t="s">
        <v>144</v>
      </c>
      <c r="E29" s="203" t="n">
        <v>230.4</v>
      </c>
      <c r="F29" s="204" t="n">
        <v>0</v>
      </c>
      <c r="G29" s="205" t="n">
        <f aca="false">ROUND(E29*F29,2)</f>
        <v>0</v>
      </c>
      <c r="H29" s="204" t="n">
        <v>9.12</v>
      </c>
      <c r="I29" s="205" t="n">
        <f aca="false">ROUND(E29*H29,2)</f>
        <v>2101.25</v>
      </c>
      <c r="J29" s="204" t="n">
        <v>46.78</v>
      </c>
      <c r="K29" s="205" t="n">
        <f aca="false">ROUND(E29*J29,2)</f>
        <v>10778.11</v>
      </c>
      <c r="L29" s="205" t="n">
        <v>21</v>
      </c>
      <c r="M29" s="205" t="n">
        <f aca="false">G29*(1+L29/100)</f>
        <v>0</v>
      </c>
      <c r="N29" s="205" t="n">
        <v>5E-005</v>
      </c>
      <c r="O29" s="205" t="n">
        <f aca="false">ROUND(E29*N29,2)</f>
        <v>0.01</v>
      </c>
      <c r="P29" s="205" t="n">
        <v>0</v>
      </c>
      <c r="Q29" s="205" t="n">
        <f aca="false">ROUND(E29*P29,2)</f>
        <v>0</v>
      </c>
      <c r="R29" s="205"/>
      <c r="S29" s="205" t="s">
        <v>118</v>
      </c>
      <c r="T29" s="206" t="s">
        <v>118</v>
      </c>
      <c r="U29" s="207" t="n">
        <v>0</v>
      </c>
      <c r="V29" s="207" t="n">
        <f aca="false">ROUND(E29*U29,2)</f>
        <v>0</v>
      </c>
      <c r="W29" s="207"/>
      <c r="X29" s="207" t="s">
        <v>96</v>
      </c>
      <c r="Y29" s="208"/>
      <c r="Z29" s="208"/>
      <c r="AA29" s="208"/>
      <c r="AB29" s="208"/>
      <c r="AC29" s="208"/>
      <c r="AD29" s="208"/>
      <c r="AE29" s="208"/>
      <c r="AF29" s="208"/>
      <c r="AG29" s="208" t="s">
        <v>119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customFormat="false" ht="12.75" hidden="false" customHeight="false" outlineLevel="1" collapsed="false">
      <c r="A30" s="209"/>
      <c r="B30" s="210"/>
      <c r="C30" s="223" t="s">
        <v>145</v>
      </c>
      <c r="D30" s="224"/>
      <c r="E30" s="225"/>
      <c r="F30" s="207"/>
      <c r="G30" s="207"/>
      <c r="H30" s="207"/>
      <c r="I30" s="207"/>
      <c r="J30" s="207"/>
      <c r="K30" s="207"/>
      <c r="L30" s="207"/>
      <c r="M30" s="207"/>
      <c r="N30" s="207"/>
      <c r="O30" s="207"/>
      <c r="P30" s="207"/>
      <c r="Q30" s="207"/>
      <c r="R30" s="207"/>
      <c r="S30" s="207"/>
      <c r="T30" s="207"/>
      <c r="U30" s="207"/>
      <c r="V30" s="207"/>
      <c r="W30" s="207"/>
      <c r="X30" s="207"/>
      <c r="Y30" s="208"/>
      <c r="Z30" s="208"/>
      <c r="AA30" s="208"/>
      <c r="AB30" s="208"/>
      <c r="AC30" s="208"/>
      <c r="AD30" s="208"/>
      <c r="AE30" s="208"/>
      <c r="AF30" s="208"/>
      <c r="AG30" s="208" t="s">
        <v>121</v>
      </c>
      <c r="AH30" s="208" t="n">
        <v>0</v>
      </c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customFormat="false" ht="12.75" hidden="false" customHeight="false" outlineLevel="1" collapsed="false">
      <c r="A31" s="209"/>
      <c r="B31" s="210"/>
      <c r="C31" s="223" t="s">
        <v>153</v>
      </c>
      <c r="D31" s="224"/>
      <c r="E31" s="225" t="n">
        <v>115.2</v>
      </c>
      <c r="F31" s="207"/>
      <c r="G31" s="207"/>
      <c r="H31" s="207"/>
      <c r="I31" s="207"/>
      <c r="J31" s="207"/>
      <c r="K31" s="207"/>
      <c r="L31" s="207"/>
      <c r="M31" s="207"/>
      <c r="N31" s="207"/>
      <c r="O31" s="207"/>
      <c r="P31" s="207"/>
      <c r="Q31" s="207"/>
      <c r="R31" s="207"/>
      <c r="S31" s="207"/>
      <c r="T31" s="207"/>
      <c r="U31" s="207"/>
      <c r="V31" s="207"/>
      <c r="W31" s="207"/>
      <c r="X31" s="207"/>
      <c r="Y31" s="208"/>
      <c r="Z31" s="208"/>
      <c r="AA31" s="208"/>
      <c r="AB31" s="208"/>
      <c r="AC31" s="208"/>
      <c r="AD31" s="208"/>
      <c r="AE31" s="208"/>
      <c r="AF31" s="208"/>
      <c r="AG31" s="208" t="s">
        <v>121</v>
      </c>
      <c r="AH31" s="208" t="n">
        <v>0</v>
      </c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customFormat="false" ht="12.75" hidden="false" customHeight="false" outlineLevel="1" collapsed="false">
      <c r="A32" s="209"/>
      <c r="B32" s="210"/>
      <c r="C32" s="223" t="s">
        <v>149</v>
      </c>
      <c r="D32" s="224"/>
      <c r="E32" s="225"/>
      <c r="F32" s="207"/>
      <c r="G32" s="207"/>
      <c r="H32" s="207"/>
      <c r="I32" s="207"/>
      <c r="J32" s="207"/>
      <c r="K32" s="207"/>
      <c r="L32" s="207"/>
      <c r="M32" s="207"/>
      <c r="N32" s="207"/>
      <c r="O32" s="207"/>
      <c r="P32" s="207"/>
      <c r="Q32" s="207"/>
      <c r="R32" s="207"/>
      <c r="S32" s="207"/>
      <c r="T32" s="207"/>
      <c r="U32" s="207"/>
      <c r="V32" s="207"/>
      <c r="W32" s="207"/>
      <c r="X32" s="207"/>
      <c r="Y32" s="208"/>
      <c r="Z32" s="208"/>
      <c r="AA32" s="208"/>
      <c r="AB32" s="208"/>
      <c r="AC32" s="208"/>
      <c r="AD32" s="208"/>
      <c r="AE32" s="208"/>
      <c r="AF32" s="208"/>
      <c r="AG32" s="208" t="s">
        <v>121</v>
      </c>
      <c r="AH32" s="208" t="n">
        <v>0</v>
      </c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customFormat="false" ht="12.75" hidden="false" customHeight="false" outlineLevel="1" collapsed="false">
      <c r="A33" s="209"/>
      <c r="B33" s="210"/>
      <c r="C33" s="223" t="s">
        <v>154</v>
      </c>
      <c r="D33" s="224"/>
      <c r="E33" s="225" t="n">
        <v>115.2</v>
      </c>
      <c r="F33" s="207"/>
      <c r="G33" s="207"/>
      <c r="H33" s="207"/>
      <c r="I33" s="207"/>
      <c r="J33" s="207"/>
      <c r="K33" s="207"/>
      <c r="L33" s="207"/>
      <c r="M33" s="207"/>
      <c r="N33" s="207"/>
      <c r="O33" s="207"/>
      <c r="P33" s="207"/>
      <c r="Q33" s="207"/>
      <c r="R33" s="207"/>
      <c r="S33" s="207"/>
      <c r="T33" s="207"/>
      <c r="U33" s="207"/>
      <c r="V33" s="207"/>
      <c r="W33" s="207"/>
      <c r="X33" s="207"/>
      <c r="Y33" s="208"/>
      <c r="Z33" s="208"/>
      <c r="AA33" s="208"/>
      <c r="AB33" s="208"/>
      <c r="AC33" s="208"/>
      <c r="AD33" s="208"/>
      <c r="AE33" s="208"/>
      <c r="AF33" s="208"/>
      <c r="AG33" s="208" t="s">
        <v>121</v>
      </c>
      <c r="AH33" s="208" t="n">
        <v>0</v>
      </c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customFormat="false" ht="12.75" hidden="false" customHeight="false" outlineLevel="1" collapsed="false">
      <c r="A34" s="199" t="n">
        <v>8</v>
      </c>
      <c r="B34" s="200" t="s">
        <v>155</v>
      </c>
      <c r="C34" s="201" t="s">
        <v>156</v>
      </c>
      <c r="D34" s="202" t="s">
        <v>144</v>
      </c>
      <c r="E34" s="203" t="n">
        <v>1437.8</v>
      </c>
      <c r="F34" s="204" t="n">
        <v>0</v>
      </c>
      <c r="G34" s="205" t="n">
        <f aca="false">ROUND(E34*F34,2)</f>
        <v>0</v>
      </c>
      <c r="H34" s="204" t="n">
        <v>8.3</v>
      </c>
      <c r="I34" s="205" t="n">
        <f aca="false">ROUND(E34*H34,2)</f>
        <v>11933.74</v>
      </c>
      <c r="J34" s="204" t="n">
        <v>40.7</v>
      </c>
      <c r="K34" s="205" t="n">
        <f aca="false">ROUND(E34*J34,2)</f>
        <v>58518.46</v>
      </c>
      <c r="L34" s="205" t="n">
        <v>21</v>
      </c>
      <c r="M34" s="205" t="n">
        <f aca="false">G34*(1+L34/100)</f>
        <v>0</v>
      </c>
      <c r="N34" s="205" t="n">
        <v>5E-005</v>
      </c>
      <c r="O34" s="205" t="n">
        <f aca="false">ROUND(E34*N34,2)</f>
        <v>0.07</v>
      </c>
      <c r="P34" s="205" t="n">
        <v>0</v>
      </c>
      <c r="Q34" s="205" t="n">
        <f aca="false">ROUND(E34*P34,2)</f>
        <v>0</v>
      </c>
      <c r="R34" s="205"/>
      <c r="S34" s="205" t="s">
        <v>118</v>
      </c>
      <c r="T34" s="206" t="s">
        <v>118</v>
      </c>
      <c r="U34" s="207" t="n">
        <v>0</v>
      </c>
      <c r="V34" s="207" t="n">
        <f aca="false">ROUND(E34*U34,2)</f>
        <v>0</v>
      </c>
      <c r="W34" s="207"/>
      <c r="X34" s="207" t="s">
        <v>96</v>
      </c>
      <c r="Y34" s="208"/>
      <c r="Z34" s="208"/>
      <c r="AA34" s="208"/>
      <c r="AB34" s="208"/>
      <c r="AC34" s="208"/>
      <c r="AD34" s="208"/>
      <c r="AE34" s="208"/>
      <c r="AF34" s="208"/>
      <c r="AG34" s="208" t="s">
        <v>119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customFormat="false" ht="12.75" hidden="false" customHeight="false" outlineLevel="1" collapsed="false">
      <c r="A35" s="209"/>
      <c r="B35" s="210"/>
      <c r="C35" s="223" t="s">
        <v>145</v>
      </c>
      <c r="D35" s="224"/>
      <c r="E35" s="225"/>
      <c r="F35" s="207"/>
      <c r="G35" s="207"/>
      <c r="H35" s="207"/>
      <c r="I35" s="207"/>
      <c r="J35" s="207"/>
      <c r="K35" s="207"/>
      <c r="L35" s="207"/>
      <c r="M35" s="207"/>
      <c r="N35" s="207"/>
      <c r="O35" s="207"/>
      <c r="P35" s="207"/>
      <c r="Q35" s="207"/>
      <c r="R35" s="207"/>
      <c r="S35" s="207"/>
      <c r="T35" s="207"/>
      <c r="U35" s="207"/>
      <c r="V35" s="207"/>
      <c r="W35" s="207"/>
      <c r="X35" s="207"/>
      <c r="Y35" s="208"/>
      <c r="Z35" s="208"/>
      <c r="AA35" s="208"/>
      <c r="AB35" s="208"/>
      <c r="AC35" s="208"/>
      <c r="AD35" s="208"/>
      <c r="AE35" s="208"/>
      <c r="AF35" s="208"/>
      <c r="AG35" s="208" t="s">
        <v>121</v>
      </c>
      <c r="AH35" s="208" t="n">
        <v>0</v>
      </c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customFormat="false" ht="12.75" hidden="false" customHeight="false" outlineLevel="1" collapsed="false">
      <c r="A36" s="209"/>
      <c r="B36" s="210"/>
      <c r="C36" s="223" t="s">
        <v>157</v>
      </c>
      <c r="D36" s="224"/>
      <c r="E36" s="225" t="n">
        <v>774.2</v>
      </c>
      <c r="F36" s="207"/>
      <c r="G36" s="207"/>
      <c r="H36" s="207"/>
      <c r="I36" s="207"/>
      <c r="J36" s="207"/>
      <c r="K36" s="207"/>
      <c r="L36" s="207"/>
      <c r="M36" s="207"/>
      <c r="N36" s="207"/>
      <c r="O36" s="207"/>
      <c r="P36" s="207"/>
      <c r="Q36" s="207"/>
      <c r="R36" s="207"/>
      <c r="S36" s="207"/>
      <c r="T36" s="207"/>
      <c r="U36" s="207"/>
      <c r="V36" s="207"/>
      <c r="W36" s="207"/>
      <c r="X36" s="207"/>
      <c r="Y36" s="208"/>
      <c r="Z36" s="208"/>
      <c r="AA36" s="208"/>
      <c r="AB36" s="208"/>
      <c r="AC36" s="208"/>
      <c r="AD36" s="208"/>
      <c r="AE36" s="208"/>
      <c r="AF36" s="208"/>
      <c r="AG36" s="208" t="s">
        <v>121</v>
      </c>
      <c r="AH36" s="208" t="n">
        <v>0</v>
      </c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customFormat="false" ht="12.75" hidden="false" customHeight="false" outlineLevel="1" collapsed="false">
      <c r="A37" s="209"/>
      <c r="B37" s="210"/>
      <c r="C37" s="223" t="s">
        <v>149</v>
      </c>
      <c r="D37" s="224"/>
      <c r="E37" s="225"/>
      <c r="F37" s="207"/>
      <c r="G37" s="207"/>
      <c r="H37" s="207"/>
      <c r="I37" s="207"/>
      <c r="J37" s="207"/>
      <c r="K37" s="207"/>
      <c r="L37" s="207"/>
      <c r="M37" s="207"/>
      <c r="N37" s="207"/>
      <c r="O37" s="207"/>
      <c r="P37" s="207"/>
      <c r="Q37" s="207"/>
      <c r="R37" s="207"/>
      <c r="S37" s="207"/>
      <c r="T37" s="207"/>
      <c r="U37" s="207"/>
      <c r="V37" s="207"/>
      <c r="W37" s="207"/>
      <c r="X37" s="207"/>
      <c r="Y37" s="208"/>
      <c r="Z37" s="208"/>
      <c r="AA37" s="208"/>
      <c r="AB37" s="208"/>
      <c r="AC37" s="208"/>
      <c r="AD37" s="208"/>
      <c r="AE37" s="208"/>
      <c r="AF37" s="208"/>
      <c r="AG37" s="208" t="s">
        <v>121</v>
      </c>
      <c r="AH37" s="208" t="n">
        <v>0</v>
      </c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customFormat="false" ht="12.75" hidden="false" customHeight="false" outlineLevel="1" collapsed="false">
      <c r="A38" s="209"/>
      <c r="B38" s="210"/>
      <c r="C38" s="223" t="s">
        <v>158</v>
      </c>
      <c r="D38" s="224"/>
      <c r="E38" s="225" t="n">
        <v>663.6</v>
      </c>
      <c r="F38" s="207"/>
      <c r="G38" s="207"/>
      <c r="H38" s="207"/>
      <c r="I38" s="207"/>
      <c r="J38" s="207"/>
      <c r="K38" s="207"/>
      <c r="L38" s="207"/>
      <c r="M38" s="207"/>
      <c r="N38" s="207"/>
      <c r="O38" s="207"/>
      <c r="P38" s="207"/>
      <c r="Q38" s="207"/>
      <c r="R38" s="207"/>
      <c r="S38" s="207"/>
      <c r="T38" s="207"/>
      <c r="U38" s="207"/>
      <c r="V38" s="207"/>
      <c r="W38" s="207"/>
      <c r="X38" s="207"/>
      <c r="Y38" s="208"/>
      <c r="Z38" s="208"/>
      <c r="AA38" s="208"/>
      <c r="AB38" s="208"/>
      <c r="AC38" s="208"/>
      <c r="AD38" s="208"/>
      <c r="AE38" s="208"/>
      <c r="AF38" s="208"/>
      <c r="AG38" s="208" t="s">
        <v>121</v>
      </c>
      <c r="AH38" s="208" t="n">
        <v>0</v>
      </c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customFormat="false" ht="12.75" hidden="false" customHeight="false" outlineLevel="1" collapsed="false">
      <c r="A39" s="199" t="n">
        <v>9</v>
      </c>
      <c r="B39" s="200" t="s">
        <v>159</v>
      </c>
      <c r="C39" s="201" t="s">
        <v>160</v>
      </c>
      <c r="D39" s="202" t="s">
        <v>134</v>
      </c>
      <c r="E39" s="203" t="n">
        <v>0.265</v>
      </c>
      <c r="F39" s="204" t="n">
        <v>0</v>
      </c>
      <c r="G39" s="205" t="n">
        <f aca="false">ROUND(E39*F39,2)</f>
        <v>0</v>
      </c>
      <c r="H39" s="204" t="n">
        <v>32800</v>
      </c>
      <c r="I39" s="205" t="n">
        <f aca="false">ROUND(E39*H39,2)</f>
        <v>8692</v>
      </c>
      <c r="J39" s="204" t="n">
        <v>0</v>
      </c>
      <c r="K39" s="205" t="n">
        <f aca="false">ROUND(E39*J39,2)</f>
        <v>0</v>
      </c>
      <c r="L39" s="205" t="n">
        <v>21</v>
      </c>
      <c r="M39" s="205" t="n">
        <f aca="false">G39*(1+L39/100)</f>
        <v>0</v>
      </c>
      <c r="N39" s="205" t="n">
        <v>1</v>
      </c>
      <c r="O39" s="205" t="n">
        <f aca="false">ROUND(E39*N39,2)</f>
        <v>0.27</v>
      </c>
      <c r="P39" s="205" t="n">
        <v>0</v>
      </c>
      <c r="Q39" s="205" t="n">
        <f aca="false">ROUND(E39*P39,2)</f>
        <v>0</v>
      </c>
      <c r="R39" s="205" t="s">
        <v>128</v>
      </c>
      <c r="S39" s="205" t="s">
        <v>118</v>
      </c>
      <c r="T39" s="206" t="s">
        <v>161</v>
      </c>
      <c r="U39" s="207" t="n">
        <v>0</v>
      </c>
      <c r="V39" s="207" t="n">
        <f aca="false">ROUND(E39*U39,2)</f>
        <v>0</v>
      </c>
      <c r="W39" s="207"/>
      <c r="X39" s="207" t="s">
        <v>129</v>
      </c>
      <c r="Y39" s="208"/>
      <c r="Z39" s="208"/>
      <c r="AA39" s="208"/>
      <c r="AB39" s="208"/>
      <c r="AC39" s="208"/>
      <c r="AD39" s="208"/>
      <c r="AE39" s="208"/>
      <c r="AF39" s="208"/>
      <c r="AG39" s="208" t="s">
        <v>130</v>
      </c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customFormat="false" ht="12.75" hidden="false" customHeight="false" outlineLevel="1" collapsed="false">
      <c r="A40" s="209"/>
      <c r="B40" s="210"/>
      <c r="C40" s="223" t="s">
        <v>145</v>
      </c>
      <c r="D40" s="224"/>
      <c r="E40" s="225"/>
      <c r="F40" s="207"/>
      <c r="G40" s="207"/>
      <c r="H40" s="207"/>
      <c r="I40" s="207"/>
      <c r="J40" s="207"/>
      <c r="K40" s="207"/>
      <c r="L40" s="207"/>
      <c r="M40" s="207"/>
      <c r="N40" s="207"/>
      <c r="O40" s="207"/>
      <c r="P40" s="207"/>
      <c r="Q40" s="207"/>
      <c r="R40" s="207"/>
      <c r="S40" s="207"/>
      <c r="T40" s="207"/>
      <c r="U40" s="207"/>
      <c r="V40" s="207"/>
      <c r="W40" s="207"/>
      <c r="X40" s="207"/>
      <c r="Y40" s="208"/>
      <c r="Z40" s="208"/>
      <c r="AA40" s="208"/>
      <c r="AB40" s="208"/>
      <c r="AC40" s="208"/>
      <c r="AD40" s="208"/>
      <c r="AE40" s="208"/>
      <c r="AF40" s="208"/>
      <c r="AG40" s="208" t="s">
        <v>121</v>
      </c>
      <c r="AH40" s="208" t="n">
        <v>0</v>
      </c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customFormat="false" ht="12.75" hidden="false" customHeight="false" outlineLevel="1" collapsed="false">
      <c r="A41" s="209"/>
      <c r="B41" s="210"/>
      <c r="C41" s="223" t="s">
        <v>162</v>
      </c>
      <c r="D41" s="224"/>
      <c r="E41" s="225" t="n">
        <v>0.13248</v>
      </c>
      <c r="F41" s="207"/>
      <c r="G41" s="207"/>
      <c r="H41" s="207"/>
      <c r="I41" s="207"/>
      <c r="J41" s="207"/>
      <c r="K41" s="207"/>
      <c r="L41" s="207"/>
      <c r="M41" s="207"/>
      <c r="N41" s="207"/>
      <c r="O41" s="207"/>
      <c r="P41" s="207"/>
      <c r="Q41" s="207"/>
      <c r="R41" s="207"/>
      <c r="S41" s="207"/>
      <c r="T41" s="207"/>
      <c r="U41" s="207"/>
      <c r="V41" s="207"/>
      <c r="W41" s="207"/>
      <c r="X41" s="207"/>
      <c r="Y41" s="208"/>
      <c r="Z41" s="208"/>
      <c r="AA41" s="208"/>
      <c r="AB41" s="208"/>
      <c r="AC41" s="208"/>
      <c r="AD41" s="208"/>
      <c r="AE41" s="208"/>
      <c r="AF41" s="208"/>
      <c r="AG41" s="208" t="s">
        <v>121</v>
      </c>
      <c r="AH41" s="208" t="n">
        <v>0</v>
      </c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customFormat="false" ht="12.75" hidden="false" customHeight="false" outlineLevel="1" collapsed="false">
      <c r="A42" s="209"/>
      <c r="B42" s="210"/>
      <c r="C42" s="223" t="s">
        <v>149</v>
      </c>
      <c r="D42" s="224"/>
      <c r="E42" s="225"/>
      <c r="F42" s="207"/>
      <c r="G42" s="207"/>
      <c r="H42" s="207"/>
      <c r="I42" s="207"/>
      <c r="J42" s="207"/>
      <c r="K42" s="207"/>
      <c r="L42" s="207"/>
      <c r="M42" s="207"/>
      <c r="N42" s="207"/>
      <c r="O42" s="207"/>
      <c r="P42" s="207"/>
      <c r="Q42" s="207"/>
      <c r="R42" s="207"/>
      <c r="S42" s="207"/>
      <c r="T42" s="207"/>
      <c r="U42" s="207"/>
      <c r="V42" s="207"/>
      <c r="W42" s="207"/>
      <c r="X42" s="207"/>
      <c r="Y42" s="208"/>
      <c r="Z42" s="208"/>
      <c r="AA42" s="208"/>
      <c r="AB42" s="208"/>
      <c r="AC42" s="208"/>
      <c r="AD42" s="208"/>
      <c r="AE42" s="208"/>
      <c r="AF42" s="208"/>
      <c r="AG42" s="208" t="s">
        <v>121</v>
      </c>
      <c r="AH42" s="208" t="n">
        <v>0</v>
      </c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customFormat="false" ht="12.75" hidden="false" customHeight="false" outlineLevel="1" collapsed="false">
      <c r="A43" s="209"/>
      <c r="B43" s="210"/>
      <c r="C43" s="223" t="s">
        <v>162</v>
      </c>
      <c r="D43" s="224"/>
      <c r="E43" s="225" t="n">
        <v>0.13248</v>
      </c>
      <c r="F43" s="207"/>
      <c r="G43" s="207"/>
      <c r="H43" s="207"/>
      <c r="I43" s="207"/>
      <c r="J43" s="207"/>
      <c r="K43" s="207"/>
      <c r="L43" s="207"/>
      <c r="M43" s="207"/>
      <c r="N43" s="207"/>
      <c r="O43" s="207"/>
      <c r="P43" s="207"/>
      <c r="Q43" s="207"/>
      <c r="R43" s="207"/>
      <c r="S43" s="207"/>
      <c r="T43" s="207"/>
      <c r="U43" s="207"/>
      <c r="V43" s="207"/>
      <c r="W43" s="207"/>
      <c r="X43" s="207"/>
      <c r="Y43" s="208"/>
      <c r="Z43" s="208"/>
      <c r="AA43" s="208"/>
      <c r="AB43" s="208"/>
      <c r="AC43" s="208"/>
      <c r="AD43" s="208"/>
      <c r="AE43" s="208"/>
      <c r="AF43" s="208"/>
      <c r="AG43" s="208" t="s">
        <v>121</v>
      </c>
      <c r="AH43" s="208" t="n">
        <v>0</v>
      </c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customFormat="false" ht="12.75" hidden="false" customHeight="false" outlineLevel="1" collapsed="false">
      <c r="A44" s="199" t="n">
        <v>10</v>
      </c>
      <c r="B44" s="200" t="s">
        <v>163</v>
      </c>
      <c r="C44" s="201" t="s">
        <v>164</v>
      </c>
      <c r="D44" s="202" t="s">
        <v>134</v>
      </c>
      <c r="E44" s="203" t="n">
        <v>1.6535</v>
      </c>
      <c r="F44" s="204" t="n">
        <v>0</v>
      </c>
      <c r="G44" s="205" t="n">
        <f aca="false">ROUND(E44*F44,2)</f>
        <v>0</v>
      </c>
      <c r="H44" s="204" t="n">
        <v>32800</v>
      </c>
      <c r="I44" s="205" t="n">
        <f aca="false">ROUND(E44*H44,2)</f>
        <v>54234.8</v>
      </c>
      <c r="J44" s="204" t="n">
        <v>0</v>
      </c>
      <c r="K44" s="205" t="n">
        <f aca="false">ROUND(E44*J44,2)</f>
        <v>0</v>
      </c>
      <c r="L44" s="205" t="n">
        <v>21</v>
      </c>
      <c r="M44" s="205" t="n">
        <f aca="false">G44*(1+L44/100)</f>
        <v>0</v>
      </c>
      <c r="N44" s="205" t="n">
        <v>1</v>
      </c>
      <c r="O44" s="205" t="n">
        <f aca="false">ROUND(E44*N44,2)</f>
        <v>1.65</v>
      </c>
      <c r="P44" s="205" t="n">
        <v>0</v>
      </c>
      <c r="Q44" s="205" t="n">
        <f aca="false">ROUND(E44*P44,2)</f>
        <v>0</v>
      </c>
      <c r="R44" s="205" t="s">
        <v>128</v>
      </c>
      <c r="S44" s="205" t="s">
        <v>118</v>
      </c>
      <c r="T44" s="206" t="s">
        <v>161</v>
      </c>
      <c r="U44" s="207" t="n">
        <v>0</v>
      </c>
      <c r="V44" s="207" t="n">
        <f aca="false">ROUND(E44*U44,2)</f>
        <v>0</v>
      </c>
      <c r="W44" s="207"/>
      <c r="X44" s="207" t="s">
        <v>129</v>
      </c>
      <c r="Y44" s="208"/>
      <c r="Z44" s="208"/>
      <c r="AA44" s="208"/>
      <c r="AB44" s="208"/>
      <c r="AC44" s="208"/>
      <c r="AD44" s="208"/>
      <c r="AE44" s="208"/>
      <c r="AF44" s="208"/>
      <c r="AG44" s="208" t="s">
        <v>130</v>
      </c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customFormat="false" ht="12.75" hidden="false" customHeight="false" outlineLevel="1" collapsed="false">
      <c r="A45" s="209"/>
      <c r="B45" s="210"/>
      <c r="C45" s="223" t="s">
        <v>145</v>
      </c>
      <c r="D45" s="224"/>
      <c r="E45" s="225"/>
      <c r="F45" s="207"/>
      <c r="G45" s="207"/>
      <c r="H45" s="207"/>
      <c r="I45" s="207"/>
      <c r="J45" s="207"/>
      <c r="K45" s="207"/>
      <c r="L45" s="207"/>
      <c r="M45" s="207"/>
      <c r="N45" s="207"/>
      <c r="O45" s="207"/>
      <c r="P45" s="207"/>
      <c r="Q45" s="207"/>
      <c r="R45" s="207"/>
      <c r="S45" s="207"/>
      <c r="T45" s="207"/>
      <c r="U45" s="207"/>
      <c r="V45" s="207"/>
      <c r="W45" s="207"/>
      <c r="X45" s="207"/>
      <c r="Y45" s="208"/>
      <c r="Z45" s="208"/>
      <c r="AA45" s="208"/>
      <c r="AB45" s="208"/>
      <c r="AC45" s="208"/>
      <c r="AD45" s="208"/>
      <c r="AE45" s="208"/>
      <c r="AF45" s="208"/>
      <c r="AG45" s="208" t="s">
        <v>121</v>
      </c>
      <c r="AH45" s="208" t="n">
        <v>0</v>
      </c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customFormat="false" ht="12.75" hidden="false" customHeight="false" outlineLevel="1" collapsed="false">
      <c r="A46" s="209"/>
      <c r="B46" s="210"/>
      <c r="C46" s="223" t="s">
        <v>165</v>
      </c>
      <c r="D46" s="224"/>
      <c r="E46" s="225" t="n">
        <v>0.89033</v>
      </c>
      <c r="F46" s="207"/>
      <c r="G46" s="207"/>
      <c r="H46" s="207"/>
      <c r="I46" s="207"/>
      <c r="J46" s="207"/>
      <c r="K46" s="207"/>
      <c r="L46" s="207"/>
      <c r="M46" s="207"/>
      <c r="N46" s="207"/>
      <c r="O46" s="207"/>
      <c r="P46" s="207"/>
      <c r="Q46" s="207"/>
      <c r="R46" s="207"/>
      <c r="S46" s="207"/>
      <c r="T46" s="207"/>
      <c r="U46" s="207"/>
      <c r="V46" s="207"/>
      <c r="W46" s="207"/>
      <c r="X46" s="207"/>
      <c r="Y46" s="208"/>
      <c r="Z46" s="208"/>
      <c r="AA46" s="208"/>
      <c r="AB46" s="208"/>
      <c r="AC46" s="208"/>
      <c r="AD46" s="208"/>
      <c r="AE46" s="208"/>
      <c r="AF46" s="208"/>
      <c r="AG46" s="208" t="s">
        <v>121</v>
      </c>
      <c r="AH46" s="208" t="n">
        <v>0</v>
      </c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customFormat="false" ht="12.75" hidden="false" customHeight="false" outlineLevel="1" collapsed="false">
      <c r="A47" s="209"/>
      <c r="B47" s="210"/>
      <c r="C47" s="223" t="s">
        <v>149</v>
      </c>
      <c r="D47" s="224"/>
      <c r="E47" s="225"/>
      <c r="F47" s="207"/>
      <c r="G47" s="207"/>
      <c r="H47" s="207"/>
      <c r="I47" s="207"/>
      <c r="J47" s="207"/>
      <c r="K47" s="207"/>
      <c r="L47" s="207"/>
      <c r="M47" s="207"/>
      <c r="N47" s="207"/>
      <c r="O47" s="207"/>
      <c r="P47" s="207"/>
      <c r="Q47" s="207"/>
      <c r="R47" s="207"/>
      <c r="S47" s="207"/>
      <c r="T47" s="207"/>
      <c r="U47" s="207"/>
      <c r="V47" s="207"/>
      <c r="W47" s="207"/>
      <c r="X47" s="207"/>
      <c r="Y47" s="208"/>
      <c r="Z47" s="208"/>
      <c r="AA47" s="208"/>
      <c r="AB47" s="208"/>
      <c r="AC47" s="208"/>
      <c r="AD47" s="208"/>
      <c r="AE47" s="208"/>
      <c r="AF47" s="208"/>
      <c r="AG47" s="208" t="s">
        <v>121</v>
      </c>
      <c r="AH47" s="208" t="n">
        <v>0</v>
      </c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customFormat="false" ht="12.75" hidden="false" customHeight="false" outlineLevel="1" collapsed="false">
      <c r="A48" s="209"/>
      <c r="B48" s="210"/>
      <c r="C48" s="223" t="s">
        <v>166</v>
      </c>
      <c r="D48" s="224"/>
      <c r="E48" s="225" t="n">
        <v>0.76314</v>
      </c>
      <c r="F48" s="207"/>
      <c r="G48" s="207"/>
      <c r="H48" s="207"/>
      <c r="I48" s="207"/>
      <c r="J48" s="207"/>
      <c r="K48" s="207"/>
      <c r="L48" s="207"/>
      <c r="M48" s="207"/>
      <c r="N48" s="207"/>
      <c r="O48" s="207"/>
      <c r="P48" s="207"/>
      <c r="Q48" s="207"/>
      <c r="R48" s="207"/>
      <c r="S48" s="207"/>
      <c r="T48" s="207"/>
      <c r="U48" s="207"/>
      <c r="V48" s="207"/>
      <c r="W48" s="207"/>
      <c r="X48" s="207"/>
      <c r="Y48" s="208"/>
      <c r="Z48" s="208"/>
      <c r="AA48" s="208"/>
      <c r="AB48" s="208"/>
      <c r="AC48" s="208"/>
      <c r="AD48" s="208"/>
      <c r="AE48" s="208"/>
      <c r="AF48" s="208"/>
      <c r="AG48" s="208" t="s">
        <v>121</v>
      </c>
      <c r="AH48" s="208" t="n">
        <v>0</v>
      </c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customFormat="false" ht="12.75" hidden="false" customHeight="false" outlineLevel="1" collapsed="false">
      <c r="A49" s="199" t="n">
        <v>11</v>
      </c>
      <c r="B49" s="200" t="s">
        <v>167</v>
      </c>
      <c r="C49" s="201" t="s">
        <v>168</v>
      </c>
      <c r="D49" s="202" t="s">
        <v>144</v>
      </c>
      <c r="E49" s="203" t="n">
        <v>1780.58</v>
      </c>
      <c r="F49" s="204" t="n">
        <v>0</v>
      </c>
      <c r="G49" s="205" t="n">
        <f aca="false">ROUND(E49*F49,2)</f>
        <v>0</v>
      </c>
      <c r="H49" s="204" t="n">
        <v>35.7</v>
      </c>
      <c r="I49" s="205" t="n">
        <f aca="false">ROUND(E49*H49,2)</f>
        <v>63566.71</v>
      </c>
      <c r="J49" s="204" t="n">
        <v>0</v>
      </c>
      <c r="K49" s="205" t="n">
        <f aca="false">ROUND(E49*J49,2)</f>
        <v>0</v>
      </c>
      <c r="L49" s="205" t="n">
        <v>21</v>
      </c>
      <c r="M49" s="205" t="n">
        <f aca="false">G49*(1+L49/100)</f>
        <v>0</v>
      </c>
      <c r="N49" s="205" t="n">
        <v>0</v>
      </c>
      <c r="O49" s="205" t="n">
        <f aca="false">ROUND(E49*N49,2)</f>
        <v>0</v>
      </c>
      <c r="P49" s="205" t="n">
        <v>0</v>
      </c>
      <c r="Q49" s="205" t="n">
        <f aca="false">ROUND(E49*P49,2)</f>
        <v>0</v>
      </c>
      <c r="R49" s="205" t="s">
        <v>128</v>
      </c>
      <c r="S49" s="205" t="s">
        <v>118</v>
      </c>
      <c r="T49" s="206" t="s">
        <v>118</v>
      </c>
      <c r="U49" s="207" t="n">
        <v>0</v>
      </c>
      <c r="V49" s="207" t="n">
        <f aca="false">ROUND(E49*U49,2)</f>
        <v>0</v>
      </c>
      <c r="W49" s="207"/>
      <c r="X49" s="207" t="s">
        <v>129</v>
      </c>
      <c r="Y49" s="208"/>
      <c r="Z49" s="208"/>
      <c r="AA49" s="208"/>
      <c r="AB49" s="208"/>
      <c r="AC49" s="208"/>
      <c r="AD49" s="208"/>
      <c r="AE49" s="208"/>
      <c r="AF49" s="208"/>
      <c r="AG49" s="208" t="s">
        <v>130</v>
      </c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customFormat="false" ht="12.75" hidden="false" customHeight="false" outlineLevel="1" collapsed="false">
      <c r="A50" s="209"/>
      <c r="B50" s="210"/>
      <c r="C50" s="223" t="s">
        <v>145</v>
      </c>
      <c r="D50" s="224"/>
      <c r="E50" s="225"/>
      <c r="F50" s="207"/>
      <c r="G50" s="207"/>
      <c r="H50" s="207"/>
      <c r="I50" s="207"/>
      <c r="J50" s="207"/>
      <c r="K50" s="207"/>
      <c r="L50" s="207"/>
      <c r="M50" s="207"/>
      <c r="N50" s="207"/>
      <c r="O50" s="207"/>
      <c r="P50" s="207"/>
      <c r="Q50" s="207"/>
      <c r="R50" s="207"/>
      <c r="S50" s="207"/>
      <c r="T50" s="207"/>
      <c r="U50" s="207"/>
      <c r="V50" s="207"/>
      <c r="W50" s="207"/>
      <c r="X50" s="207"/>
      <c r="Y50" s="208"/>
      <c r="Z50" s="208"/>
      <c r="AA50" s="208"/>
      <c r="AB50" s="208"/>
      <c r="AC50" s="208"/>
      <c r="AD50" s="208"/>
      <c r="AE50" s="208"/>
      <c r="AF50" s="208"/>
      <c r="AG50" s="208" t="s">
        <v>121</v>
      </c>
      <c r="AH50" s="208" t="n">
        <v>0</v>
      </c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customFormat="false" ht="12.75" hidden="false" customHeight="false" outlineLevel="1" collapsed="false">
      <c r="A51" s="209"/>
      <c r="B51" s="210"/>
      <c r="C51" s="223" t="s">
        <v>146</v>
      </c>
      <c r="D51" s="224"/>
      <c r="E51" s="225" t="n">
        <v>22.82</v>
      </c>
      <c r="F51" s="207"/>
      <c r="G51" s="207"/>
      <c r="H51" s="207"/>
      <c r="I51" s="207"/>
      <c r="J51" s="207"/>
      <c r="K51" s="207"/>
      <c r="L51" s="207"/>
      <c r="M51" s="207"/>
      <c r="N51" s="207"/>
      <c r="O51" s="207"/>
      <c r="P51" s="207"/>
      <c r="Q51" s="207"/>
      <c r="R51" s="207"/>
      <c r="S51" s="207"/>
      <c r="T51" s="207"/>
      <c r="U51" s="207"/>
      <c r="V51" s="207"/>
      <c r="W51" s="207"/>
      <c r="X51" s="207"/>
      <c r="Y51" s="208"/>
      <c r="Z51" s="208"/>
      <c r="AA51" s="208"/>
      <c r="AB51" s="208"/>
      <c r="AC51" s="208"/>
      <c r="AD51" s="208"/>
      <c r="AE51" s="208"/>
      <c r="AF51" s="208"/>
      <c r="AG51" s="208" t="s">
        <v>121</v>
      </c>
      <c r="AH51" s="208" t="n">
        <v>0</v>
      </c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customFormat="false" ht="12.75" hidden="false" customHeight="false" outlineLevel="1" collapsed="false">
      <c r="A52" s="209"/>
      <c r="B52" s="210"/>
      <c r="C52" s="223" t="s">
        <v>153</v>
      </c>
      <c r="D52" s="224"/>
      <c r="E52" s="225" t="n">
        <v>115.2</v>
      </c>
      <c r="F52" s="207"/>
      <c r="G52" s="207"/>
      <c r="H52" s="207"/>
      <c r="I52" s="207"/>
      <c r="J52" s="207"/>
      <c r="K52" s="207"/>
      <c r="L52" s="207"/>
      <c r="M52" s="207"/>
      <c r="N52" s="207"/>
      <c r="O52" s="207"/>
      <c r="P52" s="207"/>
      <c r="Q52" s="207"/>
      <c r="R52" s="207"/>
      <c r="S52" s="207"/>
      <c r="T52" s="207"/>
      <c r="U52" s="207"/>
      <c r="V52" s="207"/>
      <c r="W52" s="207"/>
      <c r="X52" s="207"/>
      <c r="Y52" s="208"/>
      <c r="Z52" s="208"/>
      <c r="AA52" s="208"/>
      <c r="AB52" s="208"/>
      <c r="AC52" s="208"/>
      <c r="AD52" s="208"/>
      <c r="AE52" s="208"/>
      <c r="AF52" s="208"/>
      <c r="AG52" s="208" t="s">
        <v>121</v>
      </c>
      <c r="AH52" s="208" t="n">
        <v>0</v>
      </c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customFormat="false" ht="12.75" hidden="false" customHeight="false" outlineLevel="1" collapsed="false">
      <c r="A53" s="209"/>
      <c r="B53" s="210"/>
      <c r="C53" s="223" t="s">
        <v>157</v>
      </c>
      <c r="D53" s="224"/>
      <c r="E53" s="225" t="n">
        <v>774.2</v>
      </c>
      <c r="F53" s="207"/>
      <c r="G53" s="207"/>
      <c r="H53" s="207"/>
      <c r="I53" s="207"/>
      <c r="J53" s="207"/>
      <c r="K53" s="207"/>
      <c r="L53" s="207"/>
      <c r="M53" s="207"/>
      <c r="N53" s="207"/>
      <c r="O53" s="207"/>
      <c r="P53" s="207"/>
      <c r="Q53" s="207"/>
      <c r="R53" s="207"/>
      <c r="S53" s="207"/>
      <c r="T53" s="207"/>
      <c r="U53" s="207"/>
      <c r="V53" s="207"/>
      <c r="W53" s="207"/>
      <c r="X53" s="207"/>
      <c r="Y53" s="208"/>
      <c r="Z53" s="208"/>
      <c r="AA53" s="208"/>
      <c r="AB53" s="208"/>
      <c r="AC53" s="208"/>
      <c r="AD53" s="208"/>
      <c r="AE53" s="208"/>
      <c r="AF53" s="208"/>
      <c r="AG53" s="208" t="s">
        <v>121</v>
      </c>
      <c r="AH53" s="208" t="n">
        <v>0</v>
      </c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customFormat="false" ht="12.75" hidden="false" customHeight="false" outlineLevel="1" collapsed="false">
      <c r="A54" s="209"/>
      <c r="B54" s="210"/>
      <c r="C54" s="223" t="s">
        <v>147</v>
      </c>
      <c r="D54" s="224"/>
      <c r="E54" s="225" t="n">
        <v>5</v>
      </c>
      <c r="F54" s="207"/>
      <c r="G54" s="207"/>
      <c r="H54" s="207"/>
      <c r="I54" s="207"/>
      <c r="J54" s="207"/>
      <c r="K54" s="207"/>
      <c r="L54" s="207"/>
      <c r="M54" s="207"/>
      <c r="N54" s="207"/>
      <c r="O54" s="207"/>
      <c r="P54" s="207"/>
      <c r="Q54" s="207"/>
      <c r="R54" s="207"/>
      <c r="S54" s="207"/>
      <c r="T54" s="207"/>
      <c r="U54" s="207"/>
      <c r="V54" s="207"/>
      <c r="W54" s="207"/>
      <c r="X54" s="207"/>
      <c r="Y54" s="208"/>
      <c r="Z54" s="208"/>
      <c r="AA54" s="208"/>
      <c r="AB54" s="208"/>
      <c r="AC54" s="208"/>
      <c r="AD54" s="208"/>
      <c r="AE54" s="208"/>
      <c r="AF54" s="208"/>
      <c r="AG54" s="208" t="s">
        <v>121</v>
      </c>
      <c r="AH54" s="208" t="n">
        <v>0</v>
      </c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customFormat="false" ht="12.75" hidden="false" customHeight="false" outlineLevel="1" collapsed="false">
      <c r="A55" s="209"/>
      <c r="B55" s="210"/>
      <c r="C55" s="223" t="s">
        <v>148</v>
      </c>
      <c r="D55" s="224"/>
      <c r="E55" s="225" t="n">
        <v>30</v>
      </c>
      <c r="F55" s="207"/>
      <c r="G55" s="207"/>
      <c r="H55" s="207"/>
      <c r="I55" s="207"/>
      <c r="J55" s="207"/>
      <c r="K55" s="207"/>
      <c r="L55" s="207"/>
      <c r="M55" s="207"/>
      <c r="N55" s="207"/>
      <c r="O55" s="207"/>
      <c r="P55" s="207"/>
      <c r="Q55" s="207"/>
      <c r="R55" s="207"/>
      <c r="S55" s="207"/>
      <c r="T55" s="207"/>
      <c r="U55" s="207"/>
      <c r="V55" s="207"/>
      <c r="W55" s="207"/>
      <c r="X55" s="207"/>
      <c r="Y55" s="208"/>
      <c r="Z55" s="208"/>
      <c r="AA55" s="208"/>
      <c r="AB55" s="208"/>
      <c r="AC55" s="208"/>
      <c r="AD55" s="208"/>
      <c r="AE55" s="208"/>
      <c r="AF55" s="208"/>
      <c r="AG55" s="208" t="s">
        <v>121</v>
      </c>
      <c r="AH55" s="208" t="n">
        <v>0</v>
      </c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customFormat="false" ht="12.75" hidden="false" customHeight="false" outlineLevel="1" collapsed="false">
      <c r="A56" s="209"/>
      <c r="B56" s="210"/>
      <c r="C56" s="223" t="s">
        <v>149</v>
      </c>
      <c r="D56" s="224"/>
      <c r="E56" s="225"/>
      <c r="F56" s="207"/>
      <c r="G56" s="207"/>
      <c r="H56" s="207"/>
      <c r="I56" s="207"/>
      <c r="J56" s="207"/>
      <c r="K56" s="207"/>
      <c r="L56" s="207"/>
      <c r="M56" s="207"/>
      <c r="N56" s="207"/>
      <c r="O56" s="207"/>
      <c r="P56" s="207"/>
      <c r="Q56" s="207"/>
      <c r="R56" s="207"/>
      <c r="S56" s="207"/>
      <c r="T56" s="207"/>
      <c r="U56" s="207"/>
      <c r="V56" s="207"/>
      <c r="W56" s="207"/>
      <c r="X56" s="207"/>
      <c r="Y56" s="208"/>
      <c r="Z56" s="208"/>
      <c r="AA56" s="208"/>
      <c r="AB56" s="208"/>
      <c r="AC56" s="208"/>
      <c r="AD56" s="208"/>
      <c r="AE56" s="208"/>
      <c r="AF56" s="208"/>
      <c r="AG56" s="208" t="s">
        <v>121</v>
      </c>
      <c r="AH56" s="208" t="n">
        <v>0</v>
      </c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customFormat="false" ht="12.75" hidden="false" customHeight="false" outlineLevel="1" collapsed="false">
      <c r="A57" s="209"/>
      <c r="B57" s="210"/>
      <c r="C57" s="223" t="s">
        <v>150</v>
      </c>
      <c r="D57" s="224"/>
      <c r="E57" s="225" t="n">
        <v>19.56</v>
      </c>
      <c r="F57" s="207"/>
      <c r="G57" s="207"/>
      <c r="H57" s="207"/>
      <c r="I57" s="207"/>
      <c r="J57" s="207"/>
      <c r="K57" s="207"/>
      <c r="L57" s="207"/>
      <c r="M57" s="207"/>
      <c r="N57" s="207"/>
      <c r="O57" s="207"/>
      <c r="P57" s="207"/>
      <c r="Q57" s="207"/>
      <c r="R57" s="207"/>
      <c r="S57" s="207"/>
      <c r="T57" s="207"/>
      <c r="U57" s="207"/>
      <c r="V57" s="207"/>
      <c r="W57" s="207"/>
      <c r="X57" s="207"/>
      <c r="Y57" s="208"/>
      <c r="Z57" s="208"/>
      <c r="AA57" s="208"/>
      <c r="AB57" s="208"/>
      <c r="AC57" s="208"/>
      <c r="AD57" s="208"/>
      <c r="AE57" s="208"/>
      <c r="AF57" s="208"/>
      <c r="AG57" s="208" t="s">
        <v>121</v>
      </c>
      <c r="AH57" s="208" t="n">
        <v>0</v>
      </c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customFormat="false" ht="12.75" hidden="false" customHeight="false" outlineLevel="1" collapsed="false">
      <c r="A58" s="209"/>
      <c r="B58" s="210"/>
      <c r="C58" s="223" t="s">
        <v>154</v>
      </c>
      <c r="D58" s="224"/>
      <c r="E58" s="225" t="n">
        <v>115.2</v>
      </c>
      <c r="F58" s="207"/>
      <c r="G58" s="207"/>
      <c r="H58" s="207"/>
      <c r="I58" s="207"/>
      <c r="J58" s="207"/>
      <c r="K58" s="207"/>
      <c r="L58" s="207"/>
      <c r="M58" s="207"/>
      <c r="N58" s="207"/>
      <c r="O58" s="207"/>
      <c r="P58" s="207"/>
      <c r="Q58" s="207"/>
      <c r="R58" s="207"/>
      <c r="S58" s="207"/>
      <c r="T58" s="207"/>
      <c r="U58" s="207"/>
      <c r="V58" s="207"/>
      <c r="W58" s="207"/>
      <c r="X58" s="207"/>
      <c r="Y58" s="208"/>
      <c r="Z58" s="208"/>
      <c r="AA58" s="208"/>
      <c r="AB58" s="208"/>
      <c r="AC58" s="208"/>
      <c r="AD58" s="208"/>
      <c r="AE58" s="208"/>
      <c r="AF58" s="208"/>
      <c r="AG58" s="208" t="s">
        <v>121</v>
      </c>
      <c r="AH58" s="208" t="n">
        <v>0</v>
      </c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customFormat="false" ht="12.75" hidden="false" customHeight="false" outlineLevel="1" collapsed="false">
      <c r="A59" s="209"/>
      <c r="B59" s="210"/>
      <c r="C59" s="223" t="s">
        <v>158</v>
      </c>
      <c r="D59" s="224"/>
      <c r="E59" s="225" t="n">
        <v>663.6</v>
      </c>
      <c r="F59" s="207"/>
      <c r="G59" s="207"/>
      <c r="H59" s="207"/>
      <c r="I59" s="207"/>
      <c r="J59" s="207"/>
      <c r="K59" s="207"/>
      <c r="L59" s="207"/>
      <c r="M59" s="207"/>
      <c r="N59" s="207"/>
      <c r="O59" s="207"/>
      <c r="P59" s="207"/>
      <c r="Q59" s="207"/>
      <c r="R59" s="207"/>
      <c r="S59" s="207"/>
      <c r="T59" s="207"/>
      <c r="U59" s="207"/>
      <c r="V59" s="207"/>
      <c r="W59" s="207"/>
      <c r="X59" s="207"/>
      <c r="Y59" s="208"/>
      <c r="Z59" s="208"/>
      <c r="AA59" s="208"/>
      <c r="AB59" s="208"/>
      <c r="AC59" s="208"/>
      <c r="AD59" s="208"/>
      <c r="AE59" s="208"/>
      <c r="AF59" s="208"/>
      <c r="AG59" s="208" t="s">
        <v>121</v>
      </c>
      <c r="AH59" s="208" t="n">
        <v>0</v>
      </c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customFormat="false" ht="12.75" hidden="false" customHeight="false" outlineLevel="1" collapsed="false">
      <c r="A60" s="209"/>
      <c r="B60" s="210"/>
      <c r="C60" s="223" t="s">
        <v>147</v>
      </c>
      <c r="D60" s="224"/>
      <c r="E60" s="225" t="n">
        <v>5</v>
      </c>
      <c r="F60" s="207"/>
      <c r="G60" s="207"/>
      <c r="H60" s="207"/>
      <c r="I60" s="207"/>
      <c r="J60" s="207"/>
      <c r="K60" s="207"/>
      <c r="L60" s="207"/>
      <c r="M60" s="207"/>
      <c r="N60" s="207"/>
      <c r="O60" s="207"/>
      <c r="P60" s="207"/>
      <c r="Q60" s="207"/>
      <c r="R60" s="207"/>
      <c r="S60" s="207"/>
      <c r="T60" s="207"/>
      <c r="U60" s="207"/>
      <c r="V60" s="207"/>
      <c r="W60" s="207"/>
      <c r="X60" s="207"/>
      <c r="Y60" s="208"/>
      <c r="Z60" s="208"/>
      <c r="AA60" s="208"/>
      <c r="AB60" s="208"/>
      <c r="AC60" s="208"/>
      <c r="AD60" s="208"/>
      <c r="AE60" s="208"/>
      <c r="AF60" s="208"/>
      <c r="AG60" s="208" t="s">
        <v>121</v>
      </c>
      <c r="AH60" s="208" t="n">
        <v>0</v>
      </c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customFormat="false" ht="12.75" hidden="false" customHeight="false" outlineLevel="1" collapsed="false">
      <c r="A61" s="209"/>
      <c r="B61" s="210"/>
      <c r="C61" s="223" t="s">
        <v>148</v>
      </c>
      <c r="D61" s="224"/>
      <c r="E61" s="225" t="n">
        <v>30</v>
      </c>
      <c r="F61" s="207"/>
      <c r="G61" s="207"/>
      <c r="H61" s="207"/>
      <c r="I61" s="207"/>
      <c r="J61" s="207"/>
      <c r="K61" s="207"/>
      <c r="L61" s="207"/>
      <c r="M61" s="207"/>
      <c r="N61" s="207"/>
      <c r="O61" s="207"/>
      <c r="P61" s="207"/>
      <c r="Q61" s="207"/>
      <c r="R61" s="207"/>
      <c r="S61" s="207"/>
      <c r="T61" s="207"/>
      <c r="U61" s="207"/>
      <c r="V61" s="207"/>
      <c r="W61" s="207"/>
      <c r="X61" s="207"/>
      <c r="Y61" s="208"/>
      <c r="Z61" s="208"/>
      <c r="AA61" s="208"/>
      <c r="AB61" s="208"/>
      <c r="AC61" s="208"/>
      <c r="AD61" s="208"/>
      <c r="AE61" s="208"/>
      <c r="AF61" s="208"/>
      <c r="AG61" s="208" t="s">
        <v>121</v>
      </c>
      <c r="AH61" s="208" t="n">
        <v>0</v>
      </c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customFormat="false" ht="12.75" hidden="false" customHeight="false" outlineLevel="1" collapsed="false">
      <c r="A62" s="199" t="n">
        <v>12</v>
      </c>
      <c r="B62" s="200" t="s">
        <v>169</v>
      </c>
      <c r="C62" s="201" t="s">
        <v>170</v>
      </c>
      <c r="D62" s="202" t="s">
        <v>117</v>
      </c>
      <c r="E62" s="203" t="n">
        <v>29.9</v>
      </c>
      <c r="F62" s="204" t="n">
        <v>0</v>
      </c>
      <c r="G62" s="205" t="n">
        <f aca="false">ROUND(E62*F62,2)</f>
        <v>0</v>
      </c>
      <c r="H62" s="204" t="n">
        <v>139</v>
      </c>
      <c r="I62" s="205" t="n">
        <f aca="false">ROUND(E62*H62,2)</f>
        <v>4156.1</v>
      </c>
      <c r="J62" s="204" t="n">
        <v>0</v>
      </c>
      <c r="K62" s="205" t="n">
        <f aca="false">ROUND(E62*J62,2)</f>
        <v>0</v>
      </c>
      <c r="L62" s="205" t="n">
        <v>21</v>
      </c>
      <c r="M62" s="205" t="n">
        <f aca="false">G62*(1+L62/100)</f>
        <v>0</v>
      </c>
      <c r="N62" s="205" t="n">
        <v>0.00172</v>
      </c>
      <c r="O62" s="205" t="n">
        <f aca="false">ROUND(E62*N62,2)</f>
        <v>0.05</v>
      </c>
      <c r="P62" s="205" t="n">
        <v>0</v>
      </c>
      <c r="Q62" s="205" t="n">
        <f aca="false">ROUND(E62*P62,2)</f>
        <v>0</v>
      </c>
      <c r="R62" s="205" t="s">
        <v>128</v>
      </c>
      <c r="S62" s="205" t="s">
        <v>118</v>
      </c>
      <c r="T62" s="206" t="s">
        <v>161</v>
      </c>
      <c r="U62" s="207" t="n">
        <v>0</v>
      </c>
      <c r="V62" s="207" t="n">
        <f aca="false">ROUND(E62*U62,2)</f>
        <v>0</v>
      </c>
      <c r="W62" s="207"/>
      <c r="X62" s="207" t="s">
        <v>129</v>
      </c>
      <c r="Y62" s="208"/>
      <c r="Z62" s="208"/>
      <c r="AA62" s="208"/>
      <c r="AB62" s="208"/>
      <c r="AC62" s="208"/>
      <c r="AD62" s="208"/>
      <c r="AE62" s="208"/>
      <c r="AF62" s="208"/>
      <c r="AG62" s="208" t="s">
        <v>130</v>
      </c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customFormat="false" ht="12.75" hidden="false" customHeight="false" outlineLevel="1" collapsed="false">
      <c r="A63" s="209"/>
      <c r="B63" s="210"/>
      <c r="C63" s="223" t="s">
        <v>145</v>
      </c>
      <c r="D63" s="224"/>
      <c r="E63" s="225"/>
      <c r="F63" s="207"/>
      <c r="G63" s="207"/>
      <c r="H63" s="207"/>
      <c r="I63" s="207"/>
      <c r="J63" s="207"/>
      <c r="K63" s="207"/>
      <c r="L63" s="207"/>
      <c r="M63" s="207"/>
      <c r="N63" s="207"/>
      <c r="O63" s="207"/>
      <c r="P63" s="207"/>
      <c r="Q63" s="207"/>
      <c r="R63" s="207"/>
      <c r="S63" s="207"/>
      <c r="T63" s="207"/>
      <c r="U63" s="207"/>
      <c r="V63" s="207"/>
      <c r="W63" s="207"/>
      <c r="X63" s="207"/>
      <c r="Y63" s="208"/>
      <c r="Z63" s="208"/>
      <c r="AA63" s="208"/>
      <c r="AB63" s="208"/>
      <c r="AC63" s="208"/>
      <c r="AD63" s="208"/>
      <c r="AE63" s="208"/>
      <c r="AF63" s="208"/>
      <c r="AG63" s="208" t="s">
        <v>121</v>
      </c>
      <c r="AH63" s="208" t="n">
        <v>0</v>
      </c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customFormat="false" ht="12.75" hidden="false" customHeight="false" outlineLevel="1" collapsed="false">
      <c r="A64" s="209"/>
      <c r="B64" s="210"/>
      <c r="C64" s="223" t="s">
        <v>171</v>
      </c>
      <c r="D64" s="224"/>
      <c r="E64" s="225" t="n">
        <v>16.1</v>
      </c>
      <c r="F64" s="207"/>
      <c r="G64" s="207"/>
      <c r="H64" s="207"/>
      <c r="I64" s="207"/>
      <c r="J64" s="207"/>
      <c r="K64" s="207"/>
      <c r="L64" s="207"/>
      <c r="M64" s="207"/>
      <c r="N64" s="207"/>
      <c r="O64" s="207"/>
      <c r="P64" s="207"/>
      <c r="Q64" s="207"/>
      <c r="R64" s="207"/>
      <c r="S64" s="207"/>
      <c r="T64" s="207"/>
      <c r="U64" s="207"/>
      <c r="V64" s="207"/>
      <c r="W64" s="207"/>
      <c r="X64" s="207"/>
      <c r="Y64" s="208"/>
      <c r="Z64" s="208"/>
      <c r="AA64" s="208"/>
      <c r="AB64" s="208"/>
      <c r="AC64" s="208"/>
      <c r="AD64" s="208"/>
      <c r="AE64" s="208"/>
      <c r="AF64" s="208"/>
      <c r="AG64" s="208" t="s">
        <v>121</v>
      </c>
      <c r="AH64" s="208" t="n">
        <v>0</v>
      </c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customFormat="false" ht="12.75" hidden="false" customHeight="false" outlineLevel="1" collapsed="false">
      <c r="A65" s="209"/>
      <c r="B65" s="210"/>
      <c r="C65" s="223" t="s">
        <v>149</v>
      </c>
      <c r="D65" s="224"/>
      <c r="E65" s="225"/>
      <c r="F65" s="207"/>
      <c r="G65" s="207"/>
      <c r="H65" s="207"/>
      <c r="I65" s="207"/>
      <c r="J65" s="207"/>
      <c r="K65" s="207"/>
      <c r="L65" s="207"/>
      <c r="M65" s="207"/>
      <c r="N65" s="207"/>
      <c r="O65" s="207"/>
      <c r="P65" s="207"/>
      <c r="Q65" s="207"/>
      <c r="R65" s="207"/>
      <c r="S65" s="207"/>
      <c r="T65" s="207"/>
      <c r="U65" s="207"/>
      <c r="V65" s="207"/>
      <c r="W65" s="207"/>
      <c r="X65" s="207"/>
      <c r="Y65" s="208"/>
      <c r="Z65" s="208"/>
      <c r="AA65" s="208"/>
      <c r="AB65" s="208"/>
      <c r="AC65" s="208"/>
      <c r="AD65" s="208"/>
      <c r="AE65" s="208"/>
      <c r="AF65" s="208"/>
      <c r="AG65" s="208" t="s">
        <v>121</v>
      </c>
      <c r="AH65" s="208" t="n">
        <v>0</v>
      </c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customFormat="false" ht="12.75" hidden="false" customHeight="false" outlineLevel="1" collapsed="false">
      <c r="A66" s="209"/>
      <c r="B66" s="210"/>
      <c r="C66" s="223" t="s">
        <v>172</v>
      </c>
      <c r="D66" s="224"/>
      <c r="E66" s="225" t="n">
        <v>13.8</v>
      </c>
      <c r="F66" s="207"/>
      <c r="G66" s="207"/>
      <c r="H66" s="207"/>
      <c r="I66" s="207"/>
      <c r="J66" s="207"/>
      <c r="K66" s="207"/>
      <c r="L66" s="207"/>
      <c r="M66" s="207"/>
      <c r="N66" s="207"/>
      <c r="O66" s="207"/>
      <c r="P66" s="207"/>
      <c r="Q66" s="207"/>
      <c r="R66" s="207"/>
      <c r="S66" s="207"/>
      <c r="T66" s="207"/>
      <c r="U66" s="207"/>
      <c r="V66" s="207"/>
      <c r="W66" s="207"/>
      <c r="X66" s="207"/>
      <c r="Y66" s="208"/>
      <c r="Z66" s="208"/>
      <c r="AA66" s="208"/>
      <c r="AB66" s="208"/>
      <c r="AC66" s="208"/>
      <c r="AD66" s="208"/>
      <c r="AE66" s="208"/>
      <c r="AF66" s="208"/>
      <c r="AG66" s="208" t="s">
        <v>121</v>
      </c>
      <c r="AH66" s="208" t="n">
        <v>0</v>
      </c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customFormat="false" ht="12.75" hidden="false" customHeight="false" outlineLevel="1" collapsed="false">
      <c r="A67" s="199" t="n">
        <v>13</v>
      </c>
      <c r="B67" s="200" t="s">
        <v>173</v>
      </c>
      <c r="C67" s="201" t="s">
        <v>174</v>
      </c>
      <c r="D67" s="202" t="s">
        <v>144</v>
      </c>
      <c r="E67" s="203" t="n">
        <v>70</v>
      </c>
      <c r="F67" s="204" t="n">
        <v>0</v>
      </c>
      <c r="G67" s="205" t="n">
        <f aca="false">ROUND(E67*F67,2)</f>
        <v>0</v>
      </c>
      <c r="H67" s="204" t="n">
        <v>80.9</v>
      </c>
      <c r="I67" s="205" t="n">
        <f aca="false">ROUND(E67*H67,2)</f>
        <v>5663</v>
      </c>
      <c r="J67" s="204" t="n">
        <v>0</v>
      </c>
      <c r="K67" s="205" t="n">
        <f aca="false">ROUND(E67*J67,2)</f>
        <v>0</v>
      </c>
      <c r="L67" s="205" t="n">
        <v>21</v>
      </c>
      <c r="M67" s="205" t="n">
        <f aca="false">G67*(1+L67/100)</f>
        <v>0</v>
      </c>
      <c r="N67" s="205" t="n">
        <v>0.001</v>
      </c>
      <c r="O67" s="205" t="n">
        <f aca="false">ROUND(E67*N67,2)</f>
        <v>0.07</v>
      </c>
      <c r="P67" s="205" t="n">
        <v>0</v>
      </c>
      <c r="Q67" s="205" t="n">
        <f aca="false">ROUND(E67*P67,2)</f>
        <v>0</v>
      </c>
      <c r="R67" s="205" t="s">
        <v>128</v>
      </c>
      <c r="S67" s="205" t="s">
        <v>118</v>
      </c>
      <c r="T67" s="206" t="s">
        <v>118</v>
      </c>
      <c r="U67" s="207" t="n">
        <v>0</v>
      </c>
      <c r="V67" s="207" t="n">
        <f aca="false">ROUND(E67*U67,2)</f>
        <v>0</v>
      </c>
      <c r="W67" s="207"/>
      <c r="X67" s="207" t="s">
        <v>129</v>
      </c>
      <c r="Y67" s="208"/>
      <c r="Z67" s="208"/>
      <c r="AA67" s="208"/>
      <c r="AB67" s="208"/>
      <c r="AC67" s="208"/>
      <c r="AD67" s="208"/>
      <c r="AE67" s="208"/>
      <c r="AF67" s="208"/>
      <c r="AG67" s="208" t="s">
        <v>130</v>
      </c>
      <c r="AH67" s="208"/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customFormat="false" ht="12.75" hidden="false" customHeight="false" outlineLevel="1" collapsed="false">
      <c r="A68" s="209"/>
      <c r="B68" s="210"/>
      <c r="C68" s="223" t="s">
        <v>145</v>
      </c>
      <c r="D68" s="224"/>
      <c r="E68" s="225"/>
      <c r="F68" s="207"/>
      <c r="G68" s="207"/>
      <c r="H68" s="207"/>
      <c r="I68" s="207"/>
      <c r="J68" s="207"/>
      <c r="K68" s="207"/>
      <c r="L68" s="207"/>
      <c r="M68" s="207"/>
      <c r="N68" s="207"/>
      <c r="O68" s="207"/>
      <c r="P68" s="207"/>
      <c r="Q68" s="207"/>
      <c r="R68" s="207"/>
      <c r="S68" s="207"/>
      <c r="T68" s="207"/>
      <c r="U68" s="207"/>
      <c r="V68" s="207"/>
      <c r="W68" s="207"/>
      <c r="X68" s="207"/>
      <c r="Y68" s="208"/>
      <c r="Z68" s="208"/>
      <c r="AA68" s="208"/>
      <c r="AB68" s="208"/>
      <c r="AC68" s="208"/>
      <c r="AD68" s="208"/>
      <c r="AE68" s="208"/>
      <c r="AF68" s="208"/>
      <c r="AG68" s="208" t="s">
        <v>121</v>
      </c>
      <c r="AH68" s="208" t="n">
        <v>0</v>
      </c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customFormat="false" ht="12.75" hidden="false" customHeight="false" outlineLevel="1" collapsed="false">
      <c r="A69" s="209"/>
      <c r="B69" s="210"/>
      <c r="C69" s="223" t="s">
        <v>147</v>
      </c>
      <c r="D69" s="224"/>
      <c r="E69" s="225" t="n">
        <v>5</v>
      </c>
      <c r="F69" s="207"/>
      <c r="G69" s="207"/>
      <c r="H69" s="207"/>
      <c r="I69" s="207"/>
      <c r="J69" s="207"/>
      <c r="K69" s="207"/>
      <c r="L69" s="207"/>
      <c r="M69" s="207"/>
      <c r="N69" s="207"/>
      <c r="O69" s="207"/>
      <c r="P69" s="207"/>
      <c r="Q69" s="207"/>
      <c r="R69" s="207"/>
      <c r="S69" s="207"/>
      <c r="T69" s="207"/>
      <c r="U69" s="207"/>
      <c r="V69" s="207"/>
      <c r="W69" s="207"/>
      <c r="X69" s="207"/>
      <c r="Y69" s="208"/>
      <c r="Z69" s="208"/>
      <c r="AA69" s="208"/>
      <c r="AB69" s="208"/>
      <c r="AC69" s="208"/>
      <c r="AD69" s="208"/>
      <c r="AE69" s="208"/>
      <c r="AF69" s="208"/>
      <c r="AG69" s="208" t="s">
        <v>121</v>
      </c>
      <c r="AH69" s="208" t="n">
        <v>0</v>
      </c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customFormat="false" ht="12.75" hidden="false" customHeight="false" outlineLevel="1" collapsed="false">
      <c r="A70" s="209"/>
      <c r="B70" s="210"/>
      <c r="C70" s="223" t="s">
        <v>175</v>
      </c>
      <c r="D70" s="224"/>
      <c r="E70" s="225" t="n">
        <v>30</v>
      </c>
      <c r="F70" s="207"/>
      <c r="G70" s="207"/>
      <c r="H70" s="207"/>
      <c r="I70" s="207"/>
      <c r="J70" s="207"/>
      <c r="K70" s="207"/>
      <c r="L70" s="207"/>
      <c r="M70" s="207"/>
      <c r="N70" s="207"/>
      <c r="O70" s="207"/>
      <c r="P70" s="207"/>
      <c r="Q70" s="207"/>
      <c r="R70" s="207"/>
      <c r="S70" s="207"/>
      <c r="T70" s="207"/>
      <c r="U70" s="207"/>
      <c r="V70" s="207"/>
      <c r="W70" s="207"/>
      <c r="X70" s="207"/>
      <c r="Y70" s="208"/>
      <c r="Z70" s="208"/>
      <c r="AA70" s="208"/>
      <c r="AB70" s="208"/>
      <c r="AC70" s="208"/>
      <c r="AD70" s="208"/>
      <c r="AE70" s="208"/>
      <c r="AF70" s="208"/>
      <c r="AG70" s="208" t="s">
        <v>121</v>
      </c>
      <c r="AH70" s="208" t="n">
        <v>0</v>
      </c>
      <c r="AI70" s="208"/>
      <c r="AJ70" s="208"/>
      <c r="AK70" s="208"/>
      <c r="AL70" s="208"/>
      <c r="AM70" s="208"/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customFormat="false" ht="12.75" hidden="false" customHeight="false" outlineLevel="1" collapsed="false">
      <c r="A71" s="209"/>
      <c r="B71" s="210"/>
      <c r="C71" s="223" t="s">
        <v>149</v>
      </c>
      <c r="D71" s="224"/>
      <c r="E71" s="225"/>
      <c r="F71" s="207"/>
      <c r="G71" s="207"/>
      <c r="H71" s="207"/>
      <c r="I71" s="207"/>
      <c r="J71" s="207"/>
      <c r="K71" s="207"/>
      <c r="L71" s="207"/>
      <c r="M71" s="207"/>
      <c r="N71" s="207"/>
      <c r="O71" s="207"/>
      <c r="P71" s="207"/>
      <c r="Q71" s="207"/>
      <c r="R71" s="207"/>
      <c r="S71" s="207"/>
      <c r="T71" s="207"/>
      <c r="U71" s="207"/>
      <c r="V71" s="207"/>
      <c r="W71" s="207"/>
      <c r="X71" s="207"/>
      <c r="Y71" s="208"/>
      <c r="Z71" s="208"/>
      <c r="AA71" s="208"/>
      <c r="AB71" s="208"/>
      <c r="AC71" s="208"/>
      <c r="AD71" s="208"/>
      <c r="AE71" s="208"/>
      <c r="AF71" s="208"/>
      <c r="AG71" s="208" t="s">
        <v>121</v>
      </c>
      <c r="AH71" s="208" t="n">
        <v>0</v>
      </c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customFormat="false" ht="12.75" hidden="false" customHeight="false" outlineLevel="1" collapsed="false">
      <c r="A72" s="209"/>
      <c r="B72" s="210"/>
      <c r="C72" s="223" t="s">
        <v>147</v>
      </c>
      <c r="D72" s="224"/>
      <c r="E72" s="225" t="n">
        <v>5</v>
      </c>
      <c r="F72" s="207"/>
      <c r="G72" s="207"/>
      <c r="H72" s="207"/>
      <c r="I72" s="207"/>
      <c r="J72" s="207"/>
      <c r="K72" s="207"/>
      <c r="L72" s="207"/>
      <c r="M72" s="207"/>
      <c r="N72" s="207"/>
      <c r="O72" s="207"/>
      <c r="P72" s="207"/>
      <c r="Q72" s="207"/>
      <c r="R72" s="207"/>
      <c r="S72" s="207"/>
      <c r="T72" s="207"/>
      <c r="U72" s="207"/>
      <c r="V72" s="207"/>
      <c r="W72" s="207"/>
      <c r="X72" s="207"/>
      <c r="Y72" s="208"/>
      <c r="Z72" s="208"/>
      <c r="AA72" s="208"/>
      <c r="AB72" s="208"/>
      <c r="AC72" s="208"/>
      <c r="AD72" s="208"/>
      <c r="AE72" s="208"/>
      <c r="AF72" s="208"/>
      <c r="AG72" s="208" t="s">
        <v>121</v>
      </c>
      <c r="AH72" s="208" t="n">
        <v>0</v>
      </c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customFormat="false" ht="12.75" hidden="false" customHeight="false" outlineLevel="1" collapsed="false">
      <c r="A73" s="209"/>
      <c r="B73" s="210"/>
      <c r="C73" s="223" t="s">
        <v>175</v>
      </c>
      <c r="D73" s="224"/>
      <c r="E73" s="225" t="n">
        <v>30</v>
      </c>
      <c r="F73" s="207"/>
      <c r="G73" s="207"/>
      <c r="H73" s="207"/>
      <c r="I73" s="207"/>
      <c r="J73" s="207"/>
      <c r="K73" s="207"/>
      <c r="L73" s="207"/>
      <c r="M73" s="207"/>
      <c r="N73" s="207"/>
      <c r="O73" s="207"/>
      <c r="P73" s="207"/>
      <c r="Q73" s="207"/>
      <c r="R73" s="207"/>
      <c r="S73" s="207"/>
      <c r="T73" s="207"/>
      <c r="U73" s="207"/>
      <c r="V73" s="207"/>
      <c r="W73" s="207"/>
      <c r="X73" s="207"/>
      <c r="Y73" s="208"/>
      <c r="Z73" s="208"/>
      <c r="AA73" s="208"/>
      <c r="AB73" s="208"/>
      <c r="AC73" s="208"/>
      <c r="AD73" s="208"/>
      <c r="AE73" s="208"/>
      <c r="AF73" s="208"/>
      <c r="AG73" s="208" t="s">
        <v>121</v>
      </c>
      <c r="AH73" s="208" t="n">
        <v>0</v>
      </c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</row>
    <row r="74" customFormat="false" ht="12.75" hidden="false" customHeight="false" outlineLevel="1" collapsed="false">
      <c r="A74" s="226" t="n">
        <v>14</v>
      </c>
      <c r="B74" s="227" t="s">
        <v>176</v>
      </c>
      <c r="C74" s="228" t="s">
        <v>177</v>
      </c>
      <c r="D74" s="229" t="s">
        <v>134</v>
      </c>
      <c r="E74" s="230" t="n">
        <v>2.13008</v>
      </c>
      <c r="F74" s="231" t="n">
        <v>0</v>
      </c>
      <c r="G74" s="232" t="n">
        <f aca="false">ROUND(E74*F74,2)</f>
        <v>0</v>
      </c>
      <c r="H74" s="231" t="n">
        <v>0</v>
      </c>
      <c r="I74" s="232" t="n">
        <f aca="false">ROUND(E74*H74,2)</f>
        <v>0</v>
      </c>
      <c r="J74" s="231" t="n">
        <v>1314</v>
      </c>
      <c r="K74" s="232" t="n">
        <f aca="false">ROUND(E74*J74,2)</f>
        <v>2798.93</v>
      </c>
      <c r="L74" s="232" t="n">
        <v>21</v>
      </c>
      <c r="M74" s="232" t="n">
        <f aca="false">G74*(1+L74/100)</f>
        <v>0</v>
      </c>
      <c r="N74" s="232" t="n">
        <v>0</v>
      </c>
      <c r="O74" s="232" t="n">
        <f aca="false">ROUND(E74*N74,2)</f>
        <v>0</v>
      </c>
      <c r="P74" s="232" t="n">
        <v>0</v>
      </c>
      <c r="Q74" s="232" t="n">
        <f aca="false">ROUND(E74*P74,2)</f>
        <v>0</v>
      </c>
      <c r="R74" s="232"/>
      <c r="S74" s="232" t="s">
        <v>118</v>
      </c>
      <c r="T74" s="233" t="s">
        <v>118</v>
      </c>
      <c r="U74" s="207" t="n">
        <v>3.327</v>
      </c>
      <c r="V74" s="207" t="n">
        <f aca="false">ROUND(E74*U74,2)</f>
        <v>7.09</v>
      </c>
      <c r="W74" s="207"/>
      <c r="X74" s="207" t="s">
        <v>135</v>
      </c>
      <c r="Y74" s="208"/>
      <c r="Z74" s="208"/>
      <c r="AA74" s="208"/>
      <c r="AB74" s="208"/>
      <c r="AC74" s="208"/>
      <c r="AD74" s="208"/>
      <c r="AE74" s="208"/>
      <c r="AF74" s="208"/>
      <c r="AG74" s="208" t="s">
        <v>136</v>
      </c>
      <c r="AH74" s="208"/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customFormat="false" ht="12.75" hidden="false" customHeight="false" outlineLevel="0" collapsed="false">
      <c r="A75" s="191" t="s">
        <v>89</v>
      </c>
      <c r="B75" s="192" t="s">
        <v>54</v>
      </c>
      <c r="C75" s="193" t="s">
        <v>55</v>
      </c>
      <c r="D75" s="194"/>
      <c r="E75" s="195"/>
      <c r="F75" s="196"/>
      <c r="G75" s="196" t="n">
        <f aca="false">SUMIF(AG76:AG96,"&lt;&gt;NOR",G76:G96)</f>
        <v>0</v>
      </c>
      <c r="H75" s="196"/>
      <c r="I75" s="196" t="n">
        <f aca="false">SUM(I76:I96)</f>
        <v>2661.04</v>
      </c>
      <c r="J75" s="196"/>
      <c r="K75" s="196" t="n">
        <f aca="false">SUM(K76:K96)</f>
        <v>213097.14</v>
      </c>
      <c r="L75" s="196"/>
      <c r="M75" s="196" t="n">
        <f aca="false">SUM(M76:M96)</f>
        <v>0</v>
      </c>
      <c r="N75" s="196"/>
      <c r="O75" s="196" t="n">
        <f aca="false">SUM(O76:O96)</f>
        <v>3.72</v>
      </c>
      <c r="P75" s="196"/>
      <c r="Q75" s="196" t="n">
        <f aca="false">SUM(Q76:Q96)</f>
        <v>0</v>
      </c>
      <c r="R75" s="196"/>
      <c r="S75" s="196"/>
      <c r="T75" s="197"/>
      <c r="U75" s="198"/>
      <c r="V75" s="198" t="n">
        <f aca="false">SUM(V76:V96)</f>
        <v>8.92</v>
      </c>
      <c r="W75" s="198"/>
      <c r="X75" s="198"/>
      <c r="AG75" s="0" t="s">
        <v>90</v>
      </c>
    </row>
    <row r="76" customFormat="false" ht="22.5" hidden="false" customHeight="false" outlineLevel="1" collapsed="false">
      <c r="A76" s="199" t="n">
        <v>15</v>
      </c>
      <c r="B76" s="200" t="s">
        <v>178</v>
      </c>
      <c r="C76" s="201" t="s">
        <v>179</v>
      </c>
      <c r="D76" s="202" t="s">
        <v>180</v>
      </c>
      <c r="E76" s="203" t="n">
        <v>142.6</v>
      </c>
      <c r="F76" s="204" t="n">
        <v>0</v>
      </c>
      <c r="G76" s="205" t="n">
        <f aca="false">ROUND(E76*F76,2)</f>
        <v>0</v>
      </c>
      <c r="H76" s="204" t="n">
        <v>0</v>
      </c>
      <c r="I76" s="205" t="n">
        <f aca="false">ROUND(E76*H76,2)</f>
        <v>0</v>
      </c>
      <c r="J76" s="204" t="n">
        <v>1115</v>
      </c>
      <c r="K76" s="205" t="n">
        <f aca="false">ROUND(E76*J76,2)</f>
        <v>158999</v>
      </c>
      <c r="L76" s="205" t="n">
        <v>21</v>
      </c>
      <c r="M76" s="205" t="n">
        <f aca="false">G76*(1+L76/100)</f>
        <v>0</v>
      </c>
      <c r="N76" s="205" t="n">
        <v>0.026</v>
      </c>
      <c r="O76" s="205" t="n">
        <f aca="false">ROUND(E76*N76,2)</f>
        <v>3.71</v>
      </c>
      <c r="P76" s="205" t="n">
        <v>0</v>
      </c>
      <c r="Q76" s="205" t="n">
        <f aca="false">ROUND(E76*P76,2)</f>
        <v>0</v>
      </c>
      <c r="R76" s="205"/>
      <c r="S76" s="205" t="s">
        <v>94</v>
      </c>
      <c r="T76" s="206" t="s">
        <v>95</v>
      </c>
      <c r="U76" s="207" t="n">
        <v>0</v>
      </c>
      <c r="V76" s="207" t="n">
        <f aca="false">ROUND(E76*U76,2)</f>
        <v>0</v>
      </c>
      <c r="W76" s="207"/>
      <c r="X76" s="207" t="s">
        <v>96</v>
      </c>
      <c r="Y76" s="208"/>
      <c r="Z76" s="208"/>
      <c r="AA76" s="208"/>
      <c r="AB76" s="208"/>
      <c r="AC76" s="208"/>
      <c r="AD76" s="208"/>
      <c r="AE76" s="208"/>
      <c r="AF76" s="208"/>
      <c r="AG76" s="208" t="s">
        <v>97</v>
      </c>
      <c r="AH76" s="208"/>
      <c r="AI76" s="208"/>
      <c r="AJ76" s="208"/>
      <c r="AK76" s="208"/>
      <c r="AL76" s="208"/>
      <c r="AM76" s="208"/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customFormat="false" ht="12.75" hidden="false" customHeight="false" outlineLevel="1" collapsed="false">
      <c r="A77" s="209"/>
      <c r="B77" s="210"/>
      <c r="C77" s="223" t="s">
        <v>181</v>
      </c>
      <c r="D77" s="224"/>
      <c r="E77" s="225" t="n">
        <v>71.3</v>
      </c>
      <c r="F77" s="207"/>
      <c r="G77" s="207"/>
      <c r="H77" s="207"/>
      <c r="I77" s="207"/>
      <c r="J77" s="207"/>
      <c r="K77" s="207"/>
      <c r="L77" s="207"/>
      <c r="M77" s="207"/>
      <c r="N77" s="207"/>
      <c r="O77" s="207"/>
      <c r="P77" s="207"/>
      <c r="Q77" s="207"/>
      <c r="R77" s="207"/>
      <c r="S77" s="207"/>
      <c r="T77" s="207"/>
      <c r="U77" s="207"/>
      <c r="V77" s="207"/>
      <c r="W77" s="207"/>
      <c r="X77" s="207"/>
      <c r="Y77" s="208"/>
      <c r="Z77" s="208"/>
      <c r="AA77" s="208"/>
      <c r="AB77" s="208"/>
      <c r="AC77" s="208"/>
      <c r="AD77" s="208"/>
      <c r="AE77" s="208"/>
      <c r="AF77" s="208"/>
      <c r="AG77" s="208" t="s">
        <v>121</v>
      </c>
      <c r="AH77" s="208" t="n">
        <v>0</v>
      </c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customFormat="false" ht="12.75" hidden="false" customHeight="false" outlineLevel="1" collapsed="false">
      <c r="A78" s="209"/>
      <c r="B78" s="210"/>
      <c r="C78" s="223" t="s">
        <v>182</v>
      </c>
      <c r="D78" s="224"/>
      <c r="E78" s="225" t="n">
        <v>71.3</v>
      </c>
      <c r="F78" s="207"/>
      <c r="G78" s="207"/>
      <c r="H78" s="207"/>
      <c r="I78" s="207"/>
      <c r="J78" s="207"/>
      <c r="K78" s="207"/>
      <c r="L78" s="207"/>
      <c r="M78" s="207"/>
      <c r="N78" s="207"/>
      <c r="O78" s="207"/>
      <c r="P78" s="207"/>
      <c r="Q78" s="207"/>
      <c r="R78" s="207"/>
      <c r="S78" s="207"/>
      <c r="T78" s="207"/>
      <c r="U78" s="207"/>
      <c r="V78" s="207"/>
      <c r="W78" s="207"/>
      <c r="X78" s="207"/>
      <c r="Y78" s="208"/>
      <c r="Z78" s="208"/>
      <c r="AA78" s="208"/>
      <c r="AB78" s="208"/>
      <c r="AC78" s="208"/>
      <c r="AD78" s="208"/>
      <c r="AE78" s="208"/>
      <c r="AF78" s="208"/>
      <c r="AG78" s="208" t="s">
        <v>121</v>
      </c>
      <c r="AH78" s="208" t="n">
        <v>0</v>
      </c>
      <c r="AI78" s="208"/>
      <c r="AJ78" s="208"/>
      <c r="AK78" s="208"/>
      <c r="AL78" s="208"/>
      <c r="AM78" s="208"/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</row>
    <row r="79" customFormat="false" ht="12.75" hidden="false" customHeight="false" outlineLevel="1" collapsed="false">
      <c r="A79" s="199" t="n">
        <v>16</v>
      </c>
      <c r="B79" s="200" t="s">
        <v>183</v>
      </c>
      <c r="C79" s="201" t="s">
        <v>184</v>
      </c>
      <c r="D79" s="202" t="s">
        <v>180</v>
      </c>
      <c r="E79" s="203" t="n">
        <v>124</v>
      </c>
      <c r="F79" s="204" t="n">
        <v>0</v>
      </c>
      <c r="G79" s="205" t="n">
        <f aca="false">ROUND(E79*F79,2)</f>
        <v>0</v>
      </c>
      <c r="H79" s="204" t="n">
        <v>5.66</v>
      </c>
      <c r="I79" s="205" t="n">
        <f aca="false">ROUND(E79*H79,2)</f>
        <v>701.84</v>
      </c>
      <c r="J79" s="204" t="n">
        <v>402.84</v>
      </c>
      <c r="K79" s="205" t="n">
        <f aca="false">ROUND(E79*J79,2)</f>
        <v>49952.16</v>
      </c>
      <c r="L79" s="205" t="n">
        <v>21</v>
      </c>
      <c r="M79" s="205" t="n">
        <f aca="false">G79*(1+L79/100)</f>
        <v>0</v>
      </c>
      <c r="N79" s="205" t="n">
        <v>6E-005</v>
      </c>
      <c r="O79" s="205" t="n">
        <f aca="false">ROUND(E79*N79,2)</f>
        <v>0.01</v>
      </c>
      <c r="P79" s="205" t="n">
        <v>0</v>
      </c>
      <c r="Q79" s="205" t="n">
        <f aca="false">ROUND(E79*P79,2)</f>
        <v>0</v>
      </c>
      <c r="R79" s="205"/>
      <c r="S79" s="205" t="s">
        <v>118</v>
      </c>
      <c r="T79" s="206" t="s">
        <v>118</v>
      </c>
      <c r="U79" s="207" t="n">
        <v>0</v>
      </c>
      <c r="V79" s="207" t="n">
        <f aca="false">ROUND(E79*U79,2)</f>
        <v>0</v>
      </c>
      <c r="W79" s="207"/>
      <c r="X79" s="207" t="s">
        <v>96</v>
      </c>
      <c r="Y79" s="208"/>
      <c r="Z79" s="208"/>
      <c r="AA79" s="208"/>
      <c r="AB79" s="208"/>
      <c r="AC79" s="208"/>
      <c r="AD79" s="208"/>
      <c r="AE79" s="208"/>
      <c r="AF79" s="208"/>
      <c r="AG79" s="208" t="s">
        <v>119</v>
      </c>
      <c r="AH79" s="208"/>
      <c r="AI79" s="208"/>
      <c r="AJ79" s="208"/>
      <c r="AK79" s="208"/>
      <c r="AL79" s="208"/>
      <c r="AM79" s="208"/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customFormat="false" ht="12.75" hidden="false" customHeight="true" outlineLevel="1" collapsed="false">
      <c r="A80" s="209"/>
      <c r="B80" s="210"/>
      <c r="C80" s="211" t="s">
        <v>185</v>
      </c>
      <c r="D80" s="211"/>
      <c r="E80" s="211"/>
      <c r="F80" s="211"/>
      <c r="G80" s="211"/>
      <c r="H80" s="207"/>
      <c r="I80" s="207"/>
      <c r="J80" s="207"/>
      <c r="K80" s="207"/>
      <c r="L80" s="207"/>
      <c r="M80" s="207"/>
      <c r="N80" s="207"/>
      <c r="O80" s="207"/>
      <c r="P80" s="207"/>
      <c r="Q80" s="207"/>
      <c r="R80" s="207"/>
      <c r="S80" s="207"/>
      <c r="T80" s="207"/>
      <c r="U80" s="207"/>
      <c r="V80" s="207"/>
      <c r="W80" s="207"/>
      <c r="X80" s="207"/>
      <c r="Y80" s="208"/>
      <c r="Z80" s="208"/>
      <c r="AA80" s="208"/>
      <c r="AB80" s="208"/>
      <c r="AC80" s="208"/>
      <c r="AD80" s="208"/>
      <c r="AE80" s="208"/>
      <c r="AF80" s="208"/>
      <c r="AG80" s="208" t="s">
        <v>99</v>
      </c>
      <c r="AH80" s="208"/>
      <c r="AI80" s="208"/>
      <c r="AJ80" s="208"/>
      <c r="AK80" s="208"/>
      <c r="AL80" s="208"/>
      <c r="AM80" s="208"/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customFormat="false" ht="12.75" hidden="false" customHeight="false" outlineLevel="1" collapsed="false">
      <c r="A81" s="209"/>
      <c r="B81" s="210"/>
      <c r="C81" s="223" t="s">
        <v>145</v>
      </c>
      <c r="D81" s="224"/>
      <c r="E81" s="225"/>
      <c r="F81" s="207"/>
      <c r="G81" s="207"/>
      <c r="H81" s="207"/>
      <c r="I81" s="207"/>
      <c r="J81" s="207"/>
      <c r="K81" s="207"/>
      <c r="L81" s="207"/>
      <c r="M81" s="207"/>
      <c r="N81" s="207"/>
      <c r="O81" s="207"/>
      <c r="P81" s="207"/>
      <c r="Q81" s="207"/>
      <c r="R81" s="207"/>
      <c r="S81" s="207"/>
      <c r="T81" s="207"/>
      <c r="U81" s="207"/>
      <c r="V81" s="207"/>
      <c r="W81" s="207"/>
      <c r="X81" s="207"/>
      <c r="Y81" s="208"/>
      <c r="Z81" s="208"/>
      <c r="AA81" s="208"/>
      <c r="AB81" s="208"/>
      <c r="AC81" s="208"/>
      <c r="AD81" s="208"/>
      <c r="AE81" s="208"/>
      <c r="AF81" s="208"/>
      <c r="AG81" s="208" t="s">
        <v>121</v>
      </c>
      <c r="AH81" s="208" t="n">
        <v>0</v>
      </c>
      <c r="AI81" s="208"/>
      <c r="AJ81" s="208"/>
      <c r="AK81" s="208"/>
      <c r="AL81" s="208"/>
      <c r="AM81" s="208"/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customFormat="false" ht="12.75" hidden="false" customHeight="false" outlineLevel="1" collapsed="false">
      <c r="A82" s="209"/>
      <c r="B82" s="210"/>
      <c r="C82" s="223" t="s">
        <v>186</v>
      </c>
      <c r="D82" s="224"/>
      <c r="E82" s="225" t="n">
        <v>8</v>
      </c>
      <c r="F82" s="207"/>
      <c r="G82" s="207"/>
      <c r="H82" s="207"/>
      <c r="I82" s="207"/>
      <c r="J82" s="207"/>
      <c r="K82" s="207"/>
      <c r="L82" s="207"/>
      <c r="M82" s="207"/>
      <c r="N82" s="207"/>
      <c r="O82" s="207"/>
      <c r="P82" s="207"/>
      <c r="Q82" s="207"/>
      <c r="R82" s="207"/>
      <c r="S82" s="207"/>
      <c r="T82" s="207"/>
      <c r="U82" s="207"/>
      <c r="V82" s="207"/>
      <c r="W82" s="207"/>
      <c r="X82" s="207"/>
      <c r="Y82" s="208"/>
      <c r="Z82" s="208"/>
      <c r="AA82" s="208"/>
      <c r="AB82" s="208"/>
      <c r="AC82" s="208"/>
      <c r="AD82" s="208"/>
      <c r="AE82" s="208"/>
      <c r="AF82" s="208"/>
      <c r="AG82" s="208" t="s">
        <v>121</v>
      </c>
      <c r="AH82" s="208" t="n">
        <v>0</v>
      </c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</row>
    <row r="83" customFormat="false" ht="12.75" hidden="false" customHeight="false" outlineLevel="1" collapsed="false">
      <c r="A83" s="209"/>
      <c r="B83" s="210"/>
      <c r="C83" s="223" t="s">
        <v>187</v>
      </c>
      <c r="D83" s="224"/>
      <c r="E83" s="225" t="n">
        <v>16</v>
      </c>
      <c r="F83" s="207"/>
      <c r="G83" s="207"/>
      <c r="H83" s="207"/>
      <c r="I83" s="207"/>
      <c r="J83" s="207"/>
      <c r="K83" s="207"/>
      <c r="L83" s="207"/>
      <c r="M83" s="207"/>
      <c r="N83" s="207"/>
      <c r="O83" s="207"/>
      <c r="P83" s="207"/>
      <c r="Q83" s="207"/>
      <c r="R83" s="207"/>
      <c r="S83" s="207"/>
      <c r="T83" s="207"/>
      <c r="U83" s="207"/>
      <c r="V83" s="207"/>
      <c r="W83" s="207"/>
      <c r="X83" s="207"/>
      <c r="Y83" s="208"/>
      <c r="Z83" s="208"/>
      <c r="AA83" s="208"/>
      <c r="AB83" s="208"/>
      <c r="AC83" s="208"/>
      <c r="AD83" s="208"/>
      <c r="AE83" s="208"/>
      <c r="AF83" s="208"/>
      <c r="AG83" s="208" t="s">
        <v>121</v>
      </c>
      <c r="AH83" s="208" t="n">
        <v>0</v>
      </c>
      <c r="AI83" s="208"/>
      <c r="AJ83" s="208"/>
      <c r="AK83" s="208"/>
      <c r="AL83" s="208"/>
      <c r="AM83" s="208"/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customFormat="false" ht="12.75" hidden="false" customHeight="false" outlineLevel="1" collapsed="false">
      <c r="A84" s="209"/>
      <c r="B84" s="210"/>
      <c r="C84" s="223" t="s">
        <v>188</v>
      </c>
      <c r="D84" s="224"/>
      <c r="E84" s="225" t="n">
        <v>24</v>
      </c>
      <c r="F84" s="207"/>
      <c r="G84" s="207"/>
      <c r="H84" s="207"/>
      <c r="I84" s="207"/>
      <c r="J84" s="207"/>
      <c r="K84" s="207"/>
      <c r="L84" s="207"/>
      <c r="M84" s="207"/>
      <c r="N84" s="207"/>
      <c r="O84" s="207"/>
      <c r="P84" s="207"/>
      <c r="Q84" s="207"/>
      <c r="R84" s="207"/>
      <c r="S84" s="207"/>
      <c r="T84" s="207"/>
      <c r="U84" s="207"/>
      <c r="V84" s="207"/>
      <c r="W84" s="207"/>
      <c r="X84" s="207"/>
      <c r="Y84" s="208"/>
      <c r="Z84" s="208"/>
      <c r="AA84" s="208"/>
      <c r="AB84" s="208"/>
      <c r="AC84" s="208"/>
      <c r="AD84" s="208"/>
      <c r="AE84" s="208"/>
      <c r="AF84" s="208"/>
      <c r="AG84" s="208" t="s">
        <v>121</v>
      </c>
      <c r="AH84" s="208" t="n">
        <v>0</v>
      </c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</row>
    <row r="85" customFormat="false" ht="12.75" hidden="false" customHeight="false" outlineLevel="1" collapsed="false">
      <c r="A85" s="209"/>
      <c r="B85" s="210"/>
      <c r="C85" s="223" t="s">
        <v>189</v>
      </c>
      <c r="D85" s="224"/>
      <c r="E85" s="225" t="n">
        <v>8</v>
      </c>
      <c r="F85" s="207"/>
      <c r="G85" s="207"/>
      <c r="H85" s="207"/>
      <c r="I85" s="207"/>
      <c r="J85" s="207"/>
      <c r="K85" s="207"/>
      <c r="L85" s="207"/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8"/>
      <c r="Z85" s="208"/>
      <c r="AA85" s="208"/>
      <c r="AB85" s="208"/>
      <c r="AC85" s="208"/>
      <c r="AD85" s="208"/>
      <c r="AE85" s="208"/>
      <c r="AF85" s="208"/>
      <c r="AG85" s="208" t="s">
        <v>121</v>
      </c>
      <c r="AH85" s="208" t="n">
        <v>0</v>
      </c>
      <c r="AI85" s="208"/>
      <c r="AJ85" s="208"/>
      <c r="AK85" s="208"/>
      <c r="AL85" s="208"/>
      <c r="AM85" s="208"/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</row>
    <row r="86" customFormat="false" ht="12.75" hidden="false" customHeight="false" outlineLevel="1" collapsed="false">
      <c r="A86" s="209"/>
      <c r="B86" s="210"/>
      <c r="C86" s="223" t="s">
        <v>190</v>
      </c>
      <c r="D86" s="224"/>
      <c r="E86" s="225" t="n">
        <v>6</v>
      </c>
      <c r="F86" s="207"/>
      <c r="G86" s="207"/>
      <c r="H86" s="207"/>
      <c r="I86" s="207"/>
      <c r="J86" s="207"/>
      <c r="K86" s="207"/>
      <c r="L86" s="207"/>
      <c r="M86" s="207"/>
      <c r="N86" s="207"/>
      <c r="O86" s="207"/>
      <c r="P86" s="207"/>
      <c r="Q86" s="207"/>
      <c r="R86" s="207"/>
      <c r="S86" s="207"/>
      <c r="T86" s="207"/>
      <c r="U86" s="207"/>
      <c r="V86" s="207"/>
      <c r="W86" s="207"/>
      <c r="X86" s="207"/>
      <c r="Y86" s="208"/>
      <c r="Z86" s="208"/>
      <c r="AA86" s="208"/>
      <c r="AB86" s="208"/>
      <c r="AC86" s="208"/>
      <c r="AD86" s="208"/>
      <c r="AE86" s="208"/>
      <c r="AF86" s="208"/>
      <c r="AG86" s="208" t="s">
        <v>121</v>
      </c>
      <c r="AH86" s="208" t="n">
        <v>0</v>
      </c>
      <c r="AI86" s="208"/>
      <c r="AJ86" s="208"/>
      <c r="AK86" s="208"/>
      <c r="AL86" s="208"/>
      <c r="AM86" s="208"/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</row>
    <row r="87" customFormat="false" ht="12.75" hidden="false" customHeight="false" outlineLevel="1" collapsed="false">
      <c r="A87" s="209"/>
      <c r="B87" s="210"/>
      <c r="C87" s="223" t="s">
        <v>149</v>
      </c>
      <c r="D87" s="224"/>
      <c r="E87" s="225"/>
      <c r="F87" s="207"/>
      <c r="G87" s="207"/>
      <c r="H87" s="207"/>
      <c r="I87" s="207"/>
      <c r="J87" s="207"/>
      <c r="K87" s="207"/>
      <c r="L87" s="207"/>
      <c r="M87" s="207"/>
      <c r="N87" s="207"/>
      <c r="O87" s="207"/>
      <c r="P87" s="207"/>
      <c r="Q87" s="207"/>
      <c r="R87" s="207"/>
      <c r="S87" s="207"/>
      <c r="T87" s="207"/>
      <c r="U87" s="207"/>
      <c r="V87" s="207"/>
      <c r="W87" s="207"/>
      <c r="X87" s="207"/>
      <c r="Y87" s="208"/>
      <c r="Z87" s="208"/>
      <c r="AA87" s="208"/>
      <c r="AB87" s="208"/>
      <c r="AC87" s="208"/>
      <c r="AD87" s="208"/>
      <c r="AE87" s="208"/>
      <c r="AF87" s="208"/>
      <c r="AG87" s="208" t="s">
        <v>121</v>
      </c>
      <c r="AH87" s="208" t="n">
        <v>0</v>
      </c>
      <c r="AI87" s="208"/>
      <c r="AJ87" s="208"/>
      <c r="AK87" s="208"/>
      <c r="AL87" s="208"/>
      <c r="AM87" s="208"/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208"/>
      <c r="BB87" s="208"/>
      <c r="BC87" s="208"/>
      <c r="BD87" s="208"/>
      <c r="BE87" s="208"/>
      <c r="BF87" s="208"/>
      <c r="BG87" s="208"/>
      <c r="BH87" s="208"/>
    </row>
    <row r="88" customFormat="false" ht="12.75" hidden="false" customHeight="false" outlineLevel="1" collapsed="false">
      <c r="A88" s="209"/>
      <c r="B88" s="210"/>
      <c r="C88" s="223" t="s">
        <v>191</v>
      </c>
      <c r="D88" s="224"/>
      <c r="E88" s="225" t="n">
        <v>16</v>
      </c>
      <c r="F88" s="207"/>
      <c r="G88" s="207"/>
      <c r="H88" s="207"/>
      <c r="I88" s="207"/>
      <c r="J88" s="207"/>
      <c r="K88" s="207"/>
      <c r="L88" s="207"/>
      <c r="M88" s="207"/>
      <c r="N88" s="207"/>
      <c r="O88" s="207"/>
      <c r="P88" s="207"/>
      <c r="Q88" s="207"/>
      <c r="R88" s="207"/>
      <c r="S88" s="207"/>
      <c r="T88" s="207"/>
      <c r="U88" s="207"/>
      <c r="V88" s="207"/>
      <c r="W88" s="207"/>
      <c r="X88" s="207"/>
      <c r="Y88" s="208"/>
      <c r="Z88" s="208"/>
      <c r="AA88" s="208"/>
      <c r="AB88" s="208"/>
      <c r="AC88" s="208"/>
      <c r="AD88" s="208"/>
      <c r="AE88" s="208"/>
      <c r="AF88" s="208"/>
      <c r="AG88" s="208" t="s">
        <v>121</v>
      </c>
      <c r="AH88" s="208" t="n">
        <v>0</v>
      </c>
      <c r="AI88" s="208"/>
      <c r="AJ88" s="208"/>
      <c r="AK88" s="208"/>
      <c r="AL88" s="208"/>
      <c r="AM88" s="208"/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customFormat="false" ht="12.75" hidden="false" customHeight="false" outlineLevel="1" collapsed="false">
      <c r="A89" s="209"/>
      <c r="B89" s="210"/>
      <c r="C89" s="223" t="s">
        <v>192</v>
      </c>
      <c r="D89" s="224"/>
      <c r="E89" s="225" t="n">
        <v>16</v>
      </c>
      <c r="F89" s="207"/>
      <c r="G89" s="207"/>
      <c r="H89" s="207"/>
      <c r="I89" s="207"/>
      <c r="J89" s="207"/>
      <c r="K89" s="207"/>
      <c r="L89" s="207"/>
      <c r="M89" s="207"/>
      <c r="N89" s="207"/>
      <c r="O89" s="207"/>
      <c r="P89" s="207"/>
      <c r="Q89" s="207"/>
      <c r="R89" s="207"/>
      <c r="S89" s="207"/>
      <c r="T89" s="207"/>
      <c r="U89" s="207"/>
      <c r="V89" s="207"/>
      <c r="W89" s="207"/>
      <c r="X89" s="207"/>
      <c r="Y89" s="208"/>
      <c r="Z89" s="208"/>
      <c r="AA89" s="208"/>
      <c r="AB89" s="208"/>
      <c r="AC89" s="208"/>
      <c r="AD89" s="208"/>
      <c r="AE89" s="208"/>
      <c r="AF89" s="208"/>
      <c r="AG89" s="208" t="s">
        <v>121</v>
      </c>
      <c r="AH89" s="208" t="n">
        <v>0</v>
      </c>
      <c r="AI89" s="208"/>
      <c r="AJ89" s="208"/>
      <c r="AK89" s="208"/>
      <c r="AL89" s="208"/>
      <c r="AM89" s="208"/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208"/>
      <c r="BB89" s="208"/>
      <c r="BC89" s="208"/>
      <c r="BD89" s="208"/>
      <c r="BE89" s="208"/>
      <c r="BF89" s="208"/>
      <c r="BG89" s="208"/>
      <c r="BH89" s="208"/>
    </row>
    <row r="90" customFormat="false" ht="12.75" hidden="false" customHeight="false" outlineLevel="1" collapsed="false">
      <c r="A90" s="209"/>
      <c r="B90" s="210"/>
      <c r="C90" s="223" t="s">
        <v>193</v>
      </c>
      <c r="D90" s="224"/>
      <c r="E90" s="225" t="n">
        <v>16</v>
      </c>
      <c r="F90" s="207"/>
      <c r="G90" s="207"/>
      <c r="H90" s="207"/>
      <c r="I90" s="207"/>
      <c r="J90" s="207"/>
      <c r="K90" s="207"/>
      <c r="L90" s="207"/>
      <c r="M90" s="207"/>
      <c r="N90" s="207"/>
      <c r="O90" s="207"/>
      <c r="P90" s="207"/>
      <c r="Q90" s="207"/>
      <c r="R90" s="207"/>
      <c r="S90" s="207"/>
      <c r="T90" s="207"/>
      <c r="U90" s="207"/>
      <c r="V90" s="207"/>
      <c r="W90" s="207"/>
      <c r="X90" s="207"/>
      <c r="Y90" s="208"/>
      <c r="Z90" s="208"/>
      <c r="AA90" s="208"/>
      <c r="AB90" s="208"/>
      <c r="AC90" s="208"/>
      <c r="AD90" s="208"/>
      <c r="AE90" s="208"/>
      <c r="AF90" s="208"/>
      <c r="AG90" s="208" t="s">
        <v>121</v>
      </c>
      <c r="AH90" s="208" t="n">
        <v>0</v>
      </c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08"/>
      <c r="BB90" s="208"/>
      <c r="BC90" s="208"/>
      <c r="BD90" s="208"/>
      <c r="BE90" s="208"/>
      <c r="BF90" s="208"/>
      <c r="BG90" s="208"/>
      <c r="BH90" s="208"/>
    </row>
    <row r="91" customFormat="false" ht="12.75" hidden="false" customHeight="false" outlineLevel="1" collapsed="false">
      <c r="A91" s="209"/>
      <c r="B91" s="210"/>
      <c r="C91" s="223" t="s">
        <v>194</v>
      </c>
      <c r="D91" s="224"/>
      <c r="E91" s="225" t="n">
        <v>8</v>
      </c>
      <c r="F91" s="207"/>
      <c r="G91" s="207"/>
      <c r="H91" s="207"/>
      <c r="I91" s="207"/>
      <c r="J91" s="207"/>
      <c r="K91" s="207"/>
      <c r="L91" s="207"/>
      <c r="M91" s="207"/>
      <c r="N91" s="207"/>
      <c r="O91" s="207"/>
      <c r="P91" s="207"/>
      <c r="Q91" s="207"/>
      <c r="R91" s="207"/>
      <c r="S91" s="207"/>
      <c r="T91" s="207"/>
      <c r="U91" s="207"/>
      <c r="V91" s="207"/>
      <c r="W91" s="207"/>
      <c r="X91" s="207"/>
      <c r="Y91" s="208"/>
      <c r="Z91" s="208"/>
      <c r="AA91" s="208"/>
      <c r="AB91" s="208"/>
      <c r="AC91" s="208"/>
      <c r="AD91" s="208"/>
      <c r="AE91" s="208"/>
      <c r="AF91" s="208"/>
      <c r="AG91" s="208" t="s">
        <v>121</v>
      </c>
      <c r="AH91" s="208" t="n">
        <v>0</v>
      </c>
      <c r="AI91" s="208"/>
      <c r="AJ91" s="208"/>
      <c r="AK91" s="208"/>
      <c r="AL91" s="208"/>
      <c r="AM91" s="208"/>
      <c r="AN91" s="208"/>
      <c r="AO91" s="208"/>
      <c r="AP91" s="208"/>
      <c r="AQ91" s="208"/>
      <c r="AR91" s="208"/>
      <c r="AS91" s="208"/>
      <c r="AT91" s="208"/>
      <c r="AU91" s="208"/>
      <c r="AV91" s="208"/>
      <c r="AW91" s="208"/>
      <c r="AX91" s="208"/>
      <c r="AY91" s="208"/>
      <c r="AZ91" s="208"/>
      <c r="BA91" s="208"/>
      <c r="BB91" s="208"/>
      <c r="BC91" s="208"/>
      <c r="BD91" s="208"/>
      <c r="BE91" s="208"/>
      <c r="BF91" s="208"/>
      <c r="BG91" s="208"/>
      <c r="BH91" s="208"/>
    </row>
    <row r="92" customFormat="false" ht="12.75" hidden="false" customHeight="false" outlineLevel="1" collapsed="false">
      <c r="A92" s="209"/>
      <c r="B92" s="210"/>
      <c r="C92" s="223" t="s">
        <v>190</v>
      </c>
      <c r="D92" s="224"/>
      <c r="E92" s="225" t="n">
        <v>6</v>
      </c>
      <c r="F92" s="207"/>
      <c r="G92" s="207"/>
      <c r="H92" s="207"/>
      <c r="I92" s="207"/>
      <c r="J92" s="207"/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8"/>
      <c r="Z92" s="208"/>
      <c r="AA92" s="208"/>
      <c r="AB92" s="208"/>
      <c r="AC92" s="208"/>
      <c r="AD92" s="208"/>
      <c r="AE92" s="208"/>
      <c r="AF92" s="208"/>
      <c r="AG92" s="208" t="s">
        <v>121</v>
      </c>
      <c r="AH92" s="208" t="n">
        <v>0</v>
      </c>
      <c r="AI92" s="208"/>
      <c r="AJ92" s="208"/>
      <c r="AK92" s="208"/>
      <c r="AL92" s="208"/>
      <c r="AM92" s="208"/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08"/>
      <c r="BB92" s="208"/>
      <c r="BC92" s="208"/>
      <c r="BD92" s="208"/>
      <c r="BE92" s="208"/>
      <c r="BF92" s="208"/>
      <c r="BG92" s="208"/>
      <c r="BH92" s="208"/>
    </row>
    <row r="93" customFormat="false" ht="12.75" hidden="false" customHeight="false" outlineLevel="1" collapsed="false">
      <c r="A93" s="199" t="n">
        <v>17</v>
      </c>
      <c r="B93" s="200" t="s">
        <v>195</v>
      </c>
      <c r="C93" s="201" t="s">
        <v>196</v>
      </c>
      <c r="D93" s="202" t="s">
        <v>124</v>
      </c>
      <c r="E93" s="203" t="n">
        <v>4.96</v>
      </c>
      <c r="F93" s="204" t="n">
        <v>0</v>
      </c>
      <c r="G93" s="205" t="n">
        <f aca="false">ROUND(E93*F93,2)</f>
        <v>0</v>
      </c>
      <c r="H93" s="204" t="n">
        <v>395</v>
      </c>
      <c r="I93" s="205" t="n">
        <f aca="false">ROUND(E93*H93,2)</f>
        <v>1959.2</v>
      </c>
      <c r="J93" s="204" t="n">
        <v>0</v>
      </c>
      <c r="K93" s="205" t="n">
        <f aca="false">ROUND(E93*J93,2)</f>
        <v>0</v>
      </c>
      <c r="L93" s="205" t="n">
        <v>21</v>
      </c>
      <c r="M93" s="205" t="n">
        <f aca="false">G93*(1+L93/100)</f>
        <v>0</v>
      </c>
      <c r="N93" s="205" t="n">
        <v>0</v>
      </c>
      <c r="O93" s="205" t="n">
        <f aca="false">ROUND(E93*N93,2)</f>
        <v>0</v>
      </c>
      <c r="P93" s="205" t="n">
        <v>0</v>
      </c>
      <c r="Q93" s="205" t="n">
        <f aca="false">ROUND(E93*P93,2)</f>
        <v>0</v>
      </c>
      <c r="R93" s="205" t="s">
        <v>128</v>
      </c>
      <c r="S93" s="205" t="s">
        <v>118</v>
      </c>
      <c r="T93" s="206" t="s">
        <v>118</v>
      </c>
      <c r="U93" s="207" t="n">
        <v>0</v>
      </c>
      <c r="V93" s="207" t="n">
        <f aca="false">ROUND(E93*U93,2)</f>
        <v>0</v>
      </c>
      <c r="W93" s="207"/>
      <c r="X93" s="207" t="s">
        <v>129</v>
      </c>
      <c r="Y93" s="208"/>
      <c r="Z93" s="208"/>
      <c r="AA93" s="208"/>
      <c r="AB93" s="208"/>
      <c r="AC93" s="208"/>
      <c r="AD93" s="208"/>
      <c r="AE93" s="208"/>
      <c r="AF93" s="208"/>
      <c r="AG93" s="208" t="s">
        <v>130</v>
      </c>
      <c r="AH93" s="208"/>
      <c r="AI93" s="208"/>
      <c r="AJ93" s="208"/>
      <c r="AK93" s="208"/>
      <c r="AL93" s="208"/>
      <c r="AM93" s="208"/>
      <c r="AN93" s="208"/>
      <c r="AO93" s="208"/>
      <c r="AP93" s="208"/>
      <c r="AQ93" s="208"/>
      <c r="AR93" s="208"/>
      <c r="AS93" s="208"/>
      <c r="AT93" s="208"/>
      <c r="AU93" s="208"/>
      <c r="AV93" s="208"/>
      <c r="AW93" s="208"/>
      <c r="AX93" s="208"/>
      <c r="AY93" s="208"/>
      <c r="AZ93" s="208"/>
      <c r="BA93" s="208"/>
      <c r="BB93" s="208"/>
      <c r="BC93" s="208"/>
      <c r="BD93" s="208"/>
      <c r="BE93" s="208"/>
      <c r="BF93" s="208"/>
      <c r="BG93" s="208"/>
      <c r="BH93" s="208"/>
    </row>
    <row r="94" customFormat="false" ht="12.75" hidden="false" customHeight="false" outlineLevel="1" collapsed="false">
      <c r="A94" s="209"/>
      <c r="B94" s="210"/>
      <c r="C94" s="223" t="s">
        <v>197</v>
      </c>
      <c r="D94" s="224"/>
      <c r="E94" s="225" t="n">
        <v>2.48</v>
      </c>
      <c r="F94" s="207"/>
      <c r="G94" s="207"/>
      <c r="H94" s="207"/>
      <c r="I94" s="207"/>
      <c r="J94" s="207"/>
      <c r="K94" s="207"/>
      <c r="L94" s="207"/>
      <c r="M94" s="207"/>
      <c r="N94" s="207"/>
      <c r="O94" s="207"/>
      <c r="P94" s="207"/>
      <c r="Q94" s="207"/>
      <c r="R94" s="207"/>
      <c r="S94" s="207"/>
      <c r="T94" s="207"/>
      <c r="U94" s="207"/>
      <c r="V94" s="207"/>
      <c r="W94" s="207"/>
      <c r="X94" s="207"/>
      <c r="Y94" s="208"/>
      <c r="Z94" s="208"/>
      <c r="AA94" s="208"/>
      <c r="AB94" s="208"/>
      <c r="AC94" s="208"/>
      <c r="AD94" s="208"/>
      <c r="AE94" s="208"/>
      <c r="AF94" s="208"/>
      <c r="AG94" s="208" t="s">
        <v>121</v>
      </c>
      <c r="AH94" s="208" t="n">
        <v>0</v>
      </c>
      <c r="AI94" s="208"/>
      <c r="AJ94" s="208"/>
      <c r="AK94" s="208"/>
      <c r="AL94" s="208"/>
      <c r="AM94" s="208"/>
      <c r="AN94" s="208"/>
      <c r="AO94" s="208"/>
      <c r="AP94" s="208"/>
      <c r="AQ94" s="208"/>
      <c r="AR94" s="208"/>
      <c r="AS94" s="208"/>
      <c r="AT94" s="208"/>
      <c r="AU94" s="208"/>
      <c r="AV94" s="208"/>
      <c r="AW94" s="208"/>
      <c r="AX94" s="208"/>
      <c r="AY94" s="208"/>
      <c r="AZ94" s="208"/>
      <c r="BA94" s="208"/>
      <c r="BB94" s="208"/>
      <c r="BC94" s="208"/>
      <c r="BD94" s="208"/>
      <c r="BE94" s="208"/>
      <c r="BF94" s="208"/>
      <c r="BG94" s="208"/>
      <c r="BH94" s="208"/>
    </row>
    <row r="95" customFormat="false" ht="12.75" hidden="false" customHeight="false" outlineLevel="1" collapsed="false">
      <c r="A95" s="209"/>
      <c r="B95" s="210"/>
      <c r="C95" s="223" t="s">
        <v>198</v>
      </c>
      <c r="D95" s="224"/>
      <c r="E95" s="225" t="n">
        <v>2.48</v>
      </c>
      <c r="F95" s="207"/>
      <c r="G95" s="207"/>
      <c r="H95" s="207"/>
      <c r="I95" s="207"/>
      <c r="J95" s="207"/>
      <c r="K95" s="207"/>
      <c r="L95" s="207"/>
      <c r="M95" s="207"/>
      <c r="N95" s="207"/>
      <c r="O95" s="207"/>
      <c r="P95" s="207"/>
      <c r="Q95" s="207"/>
      <c r="R95" s="207"/>
      <c r="S95" s="207"/>
      <c r="T95" s="207"/>
      <c r="U95" s="207"/>
      <c r="V95" s="207"/>
      <c r="W95" s="207"/>
      <c r="X95" s="207"/>
      <c r="Y95" s="208"/>
      <c r="Z95" s="208"/>
      <c r="AA95" s="208"/>
      <c r="AB95" s="208"/>
      <c r="AC95" s="208"/>
      <c r="AD95" s="208"/>
      <c r="AE95" s="208"/>
      <c r="AF95" s="208"/>
      <c r="AG95" s="208" t="s">
        <v>121</v>
      </c>
      <c r="AH95" s="208" t="n">
        <v>0</v>
      </c>
      <c r="AI95" s="208"/>
      <c r="AJ95" s="208"/>
      <c r="AK95" s="208"/>
      <c r="AL95" s="208"/>
      <c r="AM95" s="208"/>
      <c r="AN95" s="208"/>
      <c r="AO95" s="208"/>
      <c r="AP95" s="208"/>
      <c r="AQ95" s="208"/>
      <c r="AR95" s="208"/>
      <c r="AS95" s="208"/>
      <c r="AT95" s="208"/>
      <c r="AU95" s="208"/>
      <c r="AV95" s="208"/>
      <c r="AW95" s="208"/>
      <c r="AX95" s="208"/>
      <c r="AY95" s="208"/>
      <c r="AZ95" s="208"/>
      <c r="BA95" s="208"/>
      <c r="BB95" s="208"/>
      <c r="BC95" s="208"/>
      <c r="BD95" s="208"/>
      <c r="BE95" s="208"/>
      <c r="BF95" s="208"/>
      <c r="BG95" s="208"/>
      <c r="BH95" s="208"/>
    </row>
    <row r="96" customFormat="false" ht="12.75" hidden="false" customHeight="false" outlineLevel="1" collapsed="false">
      <c r="A96" s="226" t="n">
        <v>18</v>
      </c>
      <c r="B96" s="227" t="s">
        <v>199</v>
      </c>
      <c r="C96" s="228" t="s">
        <v>200</v>
      </c>
      <c r="D96" s="229" t="s">
        <v>134</v>
      </c>
      <c r="E96" s="230" t="n">
        <v>3.71504</v>
      </c>
      <c r="F96" s="231" t="n">
        <v>0</v>
      </c>
      <c r="G96" s="232" t="n">
        <f aca="false">ROUND(E96*F96,2)</f>
        <v>0</v>
      </c>
      <c r="H96" s="231" t="n">
        <v>0</v>
      </c>
      <c r="I96" s="232" t="n">
        <f aca="false">ROUND(E96*H96,2)</f>
        <v>0</v>
      </c>
      <c r="J96" s="231" t="n">
        <v>1116</v>
      </c>
      <c r="K96" s="232" t="n">
        <f aca="false">ROUND(E96*J96,2)</f>
        <v>4145.98</v>
      </c>
      <c r="L96" s="232" t="n">
        <v>21</v>
      </c>
      <c r="M96" s="232" t="n">
        <f aca="false">G96*(1+L96/100)</f>
        <v>0</v>
      </c>
      <c r="N96" s="232" t="n">
        <v>0</v>
      </c>
      <c r="O96" s="232" t="n">
        <f aca="false">ROUND(E96*N96,2)</f>
        <v>0</v>
      </c>
      <c r="P96" s="232" t="n">
        <v>0</v>
      </c>
      <c r="Q96" s="232" t="n">
        <f aca="false">ROUND(E96*P96,2)</f>
        <v>0</v>
      </c>
      <c r="R96" s="232"/>
      <c r="S96" s="232" t="s">
        <v>118</v>
      </c>
      <c r="T96" s="233" t="s">
        <v>118</v>
      </c>
      <c r="U96" s="207" t="n">
        <v>2.401</v>
      </c>
      <c r="V96" s="207" t="n">
        <f aca="false">ROUND(E96*U96,2)</f>
        <v>8.92</v>
      </c>
      <c r="W96" s="207"/>
      <c r="X96" s="207" t="s">
        <v>135</v>
      </c>
      <c r="Y96" s="208"/>
      <c r="Z96" s="208"/>
      <c r="AA96" s="208"/>
      <c r="AB96" s="208"/>
      <c r="AC96" s="208"/>
      <c r="AD96" s="208"/>
      <c r="AE96" s="208"/>
      <c r="AF96" s="208"/>
      <c r="AG96" s="208" t="s">
        <v>136</v>
      </c>
      <c r="AH96" s="208"/>
      <c r="AI96" s="208"/>
      <c r="AJ96" s="208"/>
      <c r="AK96" s="208"/>
      <c r="AL96" s="208"/>
      <c r="AM96" s="208"/>
      <c r="AN96" s="208"/>
      <c r="AO96" s="208"/>
      <c r="AP96" s="208"/>
      <c r="AQ96" s="208"/>
      <c r="AR96" s="208"/>
      <c r="AS96" s="208"/>
      <c r="AT96" s="208"/>
      <c r="AU96" s="208"/>
      <c r="AV96" s="208"/>
      <c r="AW96" s="208"/>
      <c r="AX96" s="208"/>
      <c r="AY96" s="208"/>
      <c r="AZ96" s="208"/>
      <c r="BA96" s="208"/>
      <c r="BB96" s="208"/>
      <c r="BC96" s="208"/>
      <c r="BD96" s="208"/>
      <c r="BE96" s="208"/>
      <c r="BF96" s="208"/>
      <c r="BG96" s="208"/>
      <c r="BH96" s="208"/>
    </row>
    <row r="97" customFormat="false" ht="12.75" hidden="false" customHeight="false" outlineLevel="0" collapsed="false">
      <c r="A97" s="191" t="s">
        <v>89</v>
      </c>
      <c r="B97" s="192" t="s">
        <v>56</v>
      </c>
      <c r="C97" s="193" t="s">
        <v>57</v>
      </c>
      <c r="D97" s="194"/>
      <c r="E97" s="195"/>
      <c r="F97" s="196"/>
      <c r="G97" s="196" t="n">
        <f aca="false">SUMIF(AG98:AG106,"&lt;&gt;NOR",G98:G106)</f>
        <v>0</v>
      </c>
      <c r="H97" s="196"/>
      <c r="I97" s="196" t="n">
        <f aca="false">SUM(I98:I106)</f>
        <v>47057.05</v>
      </c>
      <c r="J97" s="196"/>
      <c r="K97" s="196" t="n">
        <f aca="false">SUM(K98:K106)</f>
        <v>53770.9</v>
      </c>
      <c r="L97" s="196"/>
      <c r="M97" s="196" t="n">
        <f aca="false">SUM(M98:M106)</f>
        <v>0</v>
      </c>
      <c r="N97" s="196"/>
      <c r="O97" s="196" t="n">
        <f aca="false">SUM(O98:O106)</f>
        <v>0.07</v>
      </c>
      <c r="P97" s="196"/>
      <c r="Q97" s="196" t="n">
        <f aca="false">SUM(Q98:Q106)</f>
        <v>0</v>
      </c>
      <c r="R97" s="196"/>
      <c r="S97" s="196"/>
      <c r="T97" s="197"/>
      <c r="U97" s="198"/>
      <c r="V97" s="198" t="n">
        <f aca="false">SUM(V98:V106)</f>
        <v>0</v>
      </c>
      <c r="W97" s="198"/>
      <c r="X97" s="198"/>
      <c r="AG97" s="0" t="s">
        <v>90</v>
      </c>
    </row>
    <row r="98" customFormat="false" ht="12.75" hidden="false" customHeight="false" outlineLevel="1" collapsed="false">
      <c r="A98" s="199" t="n">
        <v>19</v>
      </c>
      <c r="B98" s="200" t="s">
        <v>201</v>
      </c>
      <c r="C98" s="201" t="s">
        <v>202</v>
      </c>
      <c r="D98" s="202" t="s">
        <v>180</v>
      </c>
      <c r="E98" s="203" t="n">
        <v>257.92</v>
      </c>
      <c r="F98" s="204" t="n">
        <v>0</v>
      </c>
      <c r="G98" s="205" t="n">
        <f aca="false">ROUND(E98*F98,2)</f>
        <v>0</v>
      </c>
      <c r="H98" s="204" t="n">
        <v>122.1</v>
      </c>
      <c r="I98" s="205" t="n">
        <f aca="false">ROUND(E98*H98,2)</f>
        <v>31492.03</v>
      </c>
      <c r="J98" s="204" t="n">
        <v>76.9</v>
      </c>
      <c r="K98" s="205" t="n">
        <f aca="false">ROUND(E98*J98,2)</f>
        <v>19834.05</v>
      </c>
      <c r="L98" s="205" t="n">
        <v>21</v>
      </c>
      <c r="M98" s="205" t="n">
        <f aca="false">G98*(1+L98/100)</f>
        <v>0</v>
      </c>
      <c r="N98" s="205" t="n">
        <v>0.0002</v>
      </c>
      <c r="O98" s="205" t="n">
        <f aca="false">ROUND(E98*N98,2)</f>
        <v>0.05</v>
      </c>
      <c r="P98" s="205" t="n">
        <v>0</v>
      </c>
      <c r="Q98" s="205" t="n">
        <f aca="false">ROUND(E98*P98,2)</f>
        <v>0</v>
      </c>
      <c r="R98" s="205"/>
      <c r="S98" s="205" t="s">
        <v>118</v>
      </c>
      <c r="T98" s="206" t="s">
        <v>118</v>
      </c>
      <c r="U98" s="207" t="n">
        <v>0</v>
      </c>
      <c r="V98" s="207" t="n">
        <f aca="false">ROUND(E98*U98,2)</f>
        <v>0</v>
      </c>
      <c r="W98" s="207"/>
      <c r="X98" s="207" t="s">
        <v>96</v>
      </c>
      <c r="Y98" s="208"/>
      <c r="Z98" s="208"/>
      <c r="AA98" s="208"/>
      <c r="AB98" s="208"/>
      <c r="AC98" s="208"/>
      <c r="AD98" s="208"/>
      <c r="AE98" s="208"/>
      <c r="AF98" s="208"/>
      <c r="AG98" s="208" t="s">
        <v>119</v>
      </c>
      <c r="AH98" s="208"/>
      <c r="AI98" s="208"/>
      <c r="AJ98" s="208"/>
      <c r="AK98" s="208"/>
      <c r="AL98" s="208"/>
      <c r="AM98" s="208"/>
      <c r="AN98" s="208"/>
      <c r="AO98" s="208"/>
      <c r="AP98" s="208"/>
      <c r="AQ98" s="208"/>
      <c r="AR98" s="208"/>
      <c r="AS98" s="208"/>
      <c r="AT98" s="208"/>
      <c r="AU98" s="208"/>
      <c r="AV98" s="208"/>
      <c r="AW98" s="208"/>
      <c r="AX98" s="208"/>
      <c r="AY98" s="208"/>
      <c r="AZ98" s="208"/>
      <c r="BA98" s="208"/>
      <c r="BB98" s="208"/>
      <c r="BC98" s="208"/>
      <c r="BD98" s="208"/>
      <c r="BE98" s="208"/>
      <c r="BF98" s="208"/>
      <c r="BG98" s="208"/>
      <c r="BH98" s="208"/>
    </row>
    <row r="99" customFormat="false" ht="12.75" hidden="false" customHeight="false" outlineLevel="1" collapsed="false">
      <c r="A99" s="209"/>
      <c r="B99" s="210"/>
      <c r="C99" s="223" t="s">
        <v>203</v>
      </c>
      <c r="D99" s="224"/>
      <c r="E99" s="225" t="n">
        <v>128.96</v>
      </c>
      <c r="F99" s="207"/>
      <c r="G99" s="207"/>
      <c r="H99" s="207"/>
      <c r="I99" s="207"/>
      <c r="J99" s="207"/>
      <c r="K99" s="207"/>
      <c r="L99" s="207"/>
      <c r="M99" s="207"/>
      <c r="N99" s="207"/>
      <c r="O99" s="207"/>
      <c r="P99" s="207"/>
      <c r="Q99" s="207"/>
      <c r="R99" s="207"/>
      <c r="S99" s="207"/>
      <c r="T99" s="207"/>
      <c r="U99" s="207"/>
      <c r="V99" s="207"/>
      <c r="W99" s="207"/>
      <c r="X99" s="207"/>
      <c r="Y99" s="208"/>
      <c r="Z99" s="208"/>
      <c r="AA99" s="208"/>
      <c r="AB99" s="208"/>
      <c r="AC99" s="208"/>
      <c r="AD99" s="208"/>
      <c r="AE99" s="208"/>
      <c r="AF99" s="208"/>
      <c r="AG99" s="208" t="s">
        <v>121</v>
      </c>
      <c r="AH99" s="208" t="n">
        <v>0</v>
      </c>
      <c r="AI99" s="208"/>
      <c r="AJ99" s="208"/>
      <c r="AK99" s="208"/>
      <c r="AL99" s="208"/>
      <c r="AM99" s="208"/>
      <c r="AN99" s="208"/>
      <c r="AO99" s="208"/>
      <c r="AP99" s="208"/>
      <c r="AQ99" s="208"/>
      <c r="AR99" s="208"/>
      <c r="AS99" s="208"/>
      <c r="AT99" s="208"/>
      <c r="AU99" s="208"/>
      <c r="AV99" s="208"/>
      <c r="AW99" s="208"/>
      <c r="AX99" s="208"/>
      <c r="AY99" s="208"/>
      <c r="AZ99" s="208"/>
      <c r="BA99" s="208"/>
      <c r="BB99" s="208"/>
      <c r="BC99" s="208"/>
      <c r="BD99" s="208"/>
      <c r="BE99" s="208"/>
      <c r="BF99" s="208"/>
      <c r="BG99" s="208"/>
      <c r="BH99" s="208"/>
    </row>
    <row r="100" customFormat="false" ht="12.75" hidden="false" customHeight="false" outlineLevel="1" collapsed="false">
      <c r="A100" s="209"/>
      <c r="B100" s="210"/>
      <c r="C100" s="223" t="s">
        <v>204</v>
      </c>
      <c r="D100" s="224"/>
      <c r="E100" s="225" t="n">
        <v>128.96</v>
      </c>
      <c r="F100" s="207"/>
      <c r="G100" s="207"/>
      <c r="H100" s="207"/>
      <c r="I100" s="207"/>
      <c r="J100" s="207"/>
      <c r="K100" s="207"/>
      <c r="L100" s="207"/>
      <c r="M100" s="207"/>
      <c r="N100" s="207"/>
      <c r="O100" s="207"/>
      <c r="P100" s="207"/>
      <c r="Q100" s="207"/>
      <c r="R100" s="207"/>
      <c r="S100" s="207"/>
      <c r="T100" s="207"/>
      <c r="U100" s="207"/>
      <c r="V100" s="207"/>
      <c r="W100" s="207"/>
      <c r="X100" s="207"/>
      <c r="Y100" s="208"/>
      <c r="Z100" s="208"/>
      <c r="AA100" s="208"/>
      <c r="AB100" s="208"/>
      <c r="AC100" s="208"/>
      <c r="AD100" s="208"/>
      <c r="AE100" s="208"/>
      <c r="AF100" s="208"/>
      <c r="AG100" s="208" t="s">
        <v>121</v>
      </c>
      <c r="AH100" s="208" t="n">
        <v>0</v>
      </c>
      <c r="AI100" s="208"/>
      <c r="AJ100" s="208"/>
      <c r="AK100" s="208"/>
      <c r="AL100" s="208"/>
      <c r="AM100" s="208"/>
      <c r="AN100" s="208"/>
      <c r="AO100" s="208"/>
      <c r="AP100" s="208"/>
      <c r="AQ100" s="208"/>
      <c r="AR100" s="208"/>
      <c r="AS100" s="208"/>
      <c r="AT100" s="208"/>
      <c r="AU100" s="208"/>
      <c r="AV100" s="208"/>
      <c r="AW100" s="208"/>
      <c r="AX100" s="208"/>
      <c r="AY100" s="208"/>
      <c r="AZ100" s="208"/>
      <c r="BA100" s="208"/>
      <c r="BB100" s="208"/>
      <c r="BC100" s="208"/>
      <c r="BD100" s="208"/>
      <c r="BE100" s="208"/>
      <c r="BF100" s="208"/>
      <c r="BG100" s="208"/>
      <c r="BH100" s="208"/>
    </row>
    <row r="101" customFormat="false" ht="12.75" hidden="false" customHeight="false" outlineLevel="1" collapsed="false">
      <c r="A101" s="199" t="n">
        <v>20</v>
      </c>
      <c r="B101" s="200" t="s">
        <v>205</v>
      </c>
      <c r="C101" s="201" t="s">
        <v>206</v>
      </c>
      <c r="D101" s="202" t="s">
        <v>180</v>
      </c>
      <c r="E101" s="203" t="n">
        <v>257.92</v>
      </c>
      <c r="F101" s="204" t="n">
        <v>0</v>
      </c>
      <c r="G101" s="205" t="n">
        <f aca="false">ROUND(E101*F101,2)</f>
        <v>0</v>
      </c>
      <c r="H101" s="204" t="n">
        <v>60.24</v>
      </c>
      <c r="I101" s="205" t="n">
        <f aca="false">ROUND(E101*H101,2)</f>
        <v>15537.1</v>
      </c>
      <c r="J101" s="204" t="n">
        <v>130.76</v>
      </c>
      <c r="K101" s="205" t="n">
        <f aca="false">ROUND(E101*J101,2)</f>
        <v>33725.62</v>
      </c>
      <c r="L101" s="205" t="n">
        <v>21</v>
      </c>
      <c r="M101" s="205" t="n">
        <f aca="false">G101*(1+L101/100)</f>
        <v>0</v>
      </c>
      <c r="N101" s="205" t="n">
        <v>8E-005</v>
      </c>
      <c r="O101" s="205" t="n">
        <f aca="false">ROUND(E101*N101,2)</f>
        <v>0.02</v>
      </c>
      <c r="P101" s="205" t="n">
        <v>0</v>
      </c>
      <c r="Q101" s="205" t="n">
        <f aca="false">ROUND(E101*P101,2)</f>
        <v>0</v>
      </c>
      <c r="R101" s="205"/>
      <c r="S101" s="205" t="s">
        <v>118</v>
      </c>
      <c r="T101" s="206" t="s">
        <v>118</v>
      </c>
      <c r="U101" s="207" t="n">
        <v>0</v>
      </c>
      <c r="V101" s="207" t="n">
        <f aca="false">ROUND(E101*U101,2)</f>
        <v>0</v>
      </c>
      <c r="W101" s="207"/>
      <c r="X101" s="207" t="s">
        <v>96</v>
      </c>
      <c r="Y101" s="208"/>
      <c r="Z101" s="208"/>
      <c r="AA101" s="208"/>
      <c r="AB101" s="208"/>
      <c r="AC101" s="208"/>
      <c r="AD101" s="208"/>
      <c r="AE101" s="208"/>
      <c r="AF101" s="208"/>
      <c r="AG101" s="208" t="s">
        <v>119</v>
      </c>
      <c r="AH101" s="208"/>
      <c r="AI101" s="208"/>
      <c r="AJ101" s="208"/>
      <c r="AK101" s="208"/>
      <c r="AL101" s="208"/>
      <c r="AM101" s="208"/>
      <c r="AN101" s="208"/>
      <c r="AO101" s="208"/>
      <c r="AP101" s="208"/>
      <c r="AQ101" s="208"/>
      <c r="AR101" s="208"/>
      <c r="AS101" s="208"/>
      <c r="AT101" s="208"/>
      <c r="AU101" s="208"/>
      <c r="AV101" s="208"/>
      <c r="AW101" s="208"/>
      <c r="AX101" s="208"/>
      <c r="AY101" s="208"/>
      <c r="AZ101" s="208"/>
      <c r="BA101" s="208"/>
      <c r="BB101" s="208"/>
      <c r="BC101" s="208"/>
      <c r="BD101" s="208"/>
      <c r="BE101" s="208"/>
      <c r="BF101" s="208"/>
      <c r="BG101" s="208"/>
      <c r="BH101" s="208"/>
    </row>
    <row r="102" customFormat="false" ht="12.75" hidden="false" customHeight="false" outlineLevel="1" collapsed="false">
      <c r="A102" s="209"/>
      <c r="B102" s="210"/>
      <c r="C102" s="223" t="s">
        <v>203</v>
      </c>
      <c r="D102" s="224"/>
      <c r="E102" s="225" t="n">
        <v>128.96</v>
      </c>
      <c r="F102" s="207"/>
      <c r="G102" s="207"/>
      <c r="H102" s="207"/>
      <c r="I102" s="207"/>
      <c r="J102" s="207"/>
      <c r="K102" s="207"/>
      <c r="L102" s="207"/>
      <c r="M102" s="207"/>
      <c r="N102" s="207"/>
      <c r="O102" s="207"/>
      <c r="P102" s="207"/>
      <c r="Q102" s="207"/>
      <c r="R102" s="207"/>
      <c r="S102" s="207"/>
      <c r="T102" s="207"/>
      <c r="U102" s="207"/>
      <c r="V102" s="207"/>
      <c r="W102" s="207"/>
      <c r="X102" s="207"/>
      <c r="Y102" s="208"/>
      <c r="Z102" s="208"/>
      <c r="AA102" s="208"/>
      <c r="AB102" s="208"/>
      <c r="AC102" s="208"/>
      <c r="AD102" s="208"/>
      <c r="AE102" s="208"/>
      <c r="AF102" s="208"/>
      <c r="AG102" s="208" t="s">
        <v>121</v>
      </c>
      <c r="AH102" s="208" t="n">
        <v>0</v>
      </c>
      <c r="AI102" s="208"/>
      <c r="AJ102" s="208"/>
      <c r="AK102" s="208"/>
      <c r="AL102" s="208"/>
      <c r="AM102" s="208"/>
      <c r="AN102" s="208"/>
      <c r="AO102" s="208"/>
      <c r="AP102" s="208"/>
      <c r="AQ102" s="208"/>
      <c r="AR102" s="208"/>
      <c r="AS102" s="208"/>
      <c r="AT102" s="208"/>
      <c r="AU102" s="208"/>
      <c r="AV102" s="208"/>
      <c r="AW102" s="208"/>
      <c r="AX102" s="208"/>
      <c r="AY102" s="208"/>
      <c r="AZ102" s="208"/>
      <c r="BA102" s="208"/>
      <c r="BB102" s="208"/>
      <c r="BC102" s="208"/>
      <c r="BD102" s="208"/>
      <c r="BE102" s="208"/>
      <c r="BF102" s="208"/>
      <c r="BG102" s="208"/>
      <c r="BH102" s="208"/>
    </row>
    <row r="103" customFormat="false" ht="12.75" hidden="false" customHeight="false" outlineLevel="1" collapsed="false">
      <c r="A103" s="209"/>
      <c r="B103" s="210"/>
      <c r="C103" s="223" t="s">
        <v>204</v>
      </c>
      <c r="D103" s="224"/>
      <c r="E103" s="225" t="n">
        <v>128.96</v>
      </c>
      <c r="F103" s="207"/>
      <c r="G103" s="207"/>
      <c r="H103" s="207"/>
      <c r="I103" s="207"/>
      <c r="J103" s="207"/>
      <c r="K103" s="207"/>
      <c r="L103" s="207"/>
      <c r="M103" s="207"/>
      <c r="N103" s="207"/>
      <c r="O103" s="207"/>
      <c r="P103" s="207"/>
      <c r="Q103" s="207"/>
      <c r="R103" s="207"/>
      <c r="S103" s="207"/>
      <c r="T103" s="207"/>
      <c r="U103" s="207"/>
      <c r="V103" s="207"/>
      <c r="W103" s="207"/>
      <c r="X103" s="207"/>
      <c r="Y103" s="208"/>
      <c r="Z103" s="208"/>
      <c r="AA103" s="208"/>
      <c r="AB103" s="208"/>
      <c r="AC103" s="208"/>
      <c r="AD103" s="208"/>
      <c r="AE103" s="208"/>
      <c r="AF103" s="208"/>
      <c r="AG103" s="208" t="s">
        <v>121</v>
      </c>
      <c r="AH103" s="208" t="n">
        <v>0</v>
      </c>
      <c r="AI103" s="208"/>
      <c r="AJ103" s="208"/>
      <c r="AK103" s="208"/>
      <c r="AL103" s="208"/>
      <c r="AM103" s="208"/>
      <c r="AN103" s="208"/>
      <c r="AO103" s="208"/>
      <c r="AP103" s="208"/>
      <c r="AQ103" s="208"/>
      <c r="AR103" s="208"/>
      <c r="AS103" s="208"/>
      <c r="AT103" s="208"/>
      <c r="AU103" s="208"/>
      <c r="AV103" s="208"/>
      <c r="AW103" s="208"/>
      <c r="AX103" s="208"/>
      <c r="AY103" s="208"/>
      <c r="AZ103" s="208"/>
      <c r="BA103" s="208"/>
      <c r="BB103" s="208"/>
      <c r="BC103" s="208"/>
      <c r="BD103" s="208"/>
      <c r="BE103" s="208"/>
      <c r="BF103" s="208"/>
      <c r="BG103" s="208"/>
      <c r="BH103" s="208"/>
    </row>
    <row r="104" customFormat="false" ht="12.75" hidden="false" customHeight="false" outlineLevel="1" collapsed="false">
      <c r="A104" s="199" t="n">
        <v>21</v>
      </c>
      <c r="B104" s="200" t="s">
        <v>207</v>
      </c>
      <c r="C104" s="201" t="s">
        <v>208</v>
      </c>
      <c r="D104" s="202" t="s">
        <v>180</v>
      </c>
      <c r="E104" s="203" t="n">
        <v>3.64</v>
      </c>
      <c r="F104" s="204" t="n">
        <v>0</v>
      </c>
      <c r="G104" s="205" t="n">
        <f aca="false">ROUND(E104*F104,2)</f>
        <v>0</v>
      </c>
      <c r="H104" s="204" t="n">
        <v>7.67</v>
      </c>
      <c r="I104" s="205" t="n">
        <f aca="false">ROUND(E104*H104,2)</f>
        <v>27.92</v>
      </c>
      <c r="J104" s="204" t="n">
        <v>58.03</v>
      </c>
      <c r="K104" s="205" t="n">
        <f aca="false">ROUND(E104*J104,2)</f>
        <v>211.23</v>
      </c>
      <c r="L104" s="205" t="n">
        <v>21</v>
      </c>
      <c r="M104" s="205" t="n">
        <f aca="false">G104*(1+L104/100)</f>
        <v>0</v>
      </c>
      <c r="N104" s="205" t="n">
        <v>0.00016</v>
      </c>
      <c r="O104" s="205" t="n">
        <f aca="false">ROUND(E104*N104,2)</f>
        <v>0</v>
      </c>
      <c r="P104" s="205" t="n">
        <v>0</v>
      </c>
      <c r="Q104" s="205" t="n">
        <f aca="false">ROUND(E104*P104,2)</f>
        <v>0</v>
      </c>
      <c r="R104" s="205"/>
      <c r="S104" s="205" t="s">
        <v>118</v>
      </c>
      <c r="T104" s="206" t="s">
        <v>118</v>
      </c>
      <c r="U104" s="207" t="n">
        <v>0</v>
      </c>
      <c r="V104" s="207" t="n">
        <f aca="false">ROUND(E104*U104,2)</f>
        <v>0</v>
      </c>
      <c r="W104" s="207"/>
      <c r="X104" s="207" t="s">
        <v>96</v>
      </c>
      <c r="Y104" s="208"/>
      <c r="Z104" s="208"/>
      <c r="AA104" s="208"/>
      <c r="AB104" s="208"/>
      <c r="AC104" s="208"/>
      <c r="AD104" s="208"/>
      <c r="AE104" s="208"/>
      <c r="AF104" s="208"/>
      <c r="AG104" s="208" t="s">
        <v>119</v>
      </c>
      <c r="AH104" s="208"/>
      <c r="AI104" s="208"/>
      <c r="AJ104" s="208"/>
      <c r="AK104" s="208"/>
      <c r="AL104" s="208"/>
      <c r="AM104" s="208"/>
      <c r="AN104" s="208"/>
      <c r="AO104" s="208"/>
      <c r="AP104" s="208"/>
      <c r="AQ104" s="208"/>
      <c r="AR104" s="208"/>
      <c r="AS104" s="208"/>
      <c r="AT104" s="208"/>
      <c r="AU104" s="208"/>
      <c r="AV104" s="208"/>
      <c r="AW104" s="208"/>
      <c r="AX104" s="208"/>
      <c r="AY104" s="208"/>
      <c r="AZ104" s="208"/>
      <c r="BA104" s="208"/>
      <c r="BB104" s="208"/>
      <c r="BC104" s="208"/>
      <c r="BD104" s="208"/>
      <c r="BE104" s="208"/>
      <c r="BF104" s="208"/>
      <c r="BG104" s="208"/>
      <c r="BH104" s="208"/>
    </row>
    <row r="105" customFormat="false" ht="33.75" hidden="false" customHeight="true" outlineLevel="1" collapsed="false">
      <c r="A105" s="209"/>
      <c r="B105" s="210"/>
      <c r="C105" s="211" t="s">
        <v>209</v>
      </c>
      <c r="D105" s="211"/>
      <c r="E105" s="211"/>
      <c r="F105" s="211"/>
      <c r="G105" s="211"/>
      <c r="H105" s="207"/>
      <c r="I105" s="207"/>
      <c r="J105" s="207"/>
      <c r="K105" s="207"/>
      <c r="L105" s="207"/>
      <c r="M105" s="207"/>
      <c r="N105" s="207"/>
      <c r="O105" s="207"/>
      <c r="P105" s="207"/>
      <c r="Q105" s="207"/>
      <c r="R105" s="207"/>
      <c r="S105" s="207"/>
      <c r="T105" s="207"/>
      <c r="U105" s="207"/>
      <c r="V105" s="207"/>
      <c r="W105" s="207"/>
      <c r="X105" s="207"/>
      <c r="Y105" s="208"/>
      <c r="Z105" s="208"/>
      <c r="AA105" s="208"/>
      <c r="AB105" s="208"/>
      <c r="AC105" s="208"/>
      <c r="AD105" s="208"/>
      <c r="AE105" s="208"/>
      <c r="AF105" s="208"/>
      <c r="AG105" s="208" t="s">
        <v>99</v>
      </c>
      <c r="AH105" s="208"/>
      <c r="AI105" s="208"/>
      <c r="AJ105" s="208"/>
      <c r="AK105" s="208"/>
      <c r="AL105" s="208"/>
      <c r="AM105" s="208"/>
      <c r="AN105" s="208"/>
      <c r="AO105" s="208"/>
      <c r="AP105" s="208"/>
      <c r="AQ105" s="208"/>
      <c r="AR105" s="208"/>
      <c r="AS105" s="208"/>
      <c r="AT105" s="208"/>
      <c r="AU105" s="208"/>
      <c r="AV105" s="208"/>
      <c r="AW105" s="208"/>
      <c r="AX105" s="208"/>
      <c r="AY105" s="208"/>
      <c r="AZ105" s="208"/>
      <c r="BA105" s="212" t="str">
        <f aca="false">C105</f>
        <v>Koncentrovaný vodou ředitelný fungicidní a insekticidní přípravek na dřevo i zdivo. Přípravek poskytuje dlouhodobou ochranu proti dřevokaznému hmyzu, dřevokazným houbám a plísním. Aplikuje se natíráním. Spotřeba v exteriéru pro dvojitý nátěr 40 g/m2.</v>
      </c>
      <c r="BB105" s="208"/>
      <c r="BC105" s="208"/>
      <c r="BD105" s="208"/>
      <c r="BE105" s="208"/>
      <c r="BF105" s="208"/>
      <c r="BG105" s="208"/>
      <c r="BH105" s="208"/>
    </row>
    <row r="106" customFormat="false" ht="12.75" hidden="false" customHeight="false" outlineLevel="1" collapsed="false">
      <c r="A106" s="209"/>
      <c r="B106" s="210"/>
      <c r="C106" s="223" t="s">
        <v>210</v>
      </c>
      <c r="D106" s="224"/>
      <c r="E106" s="225" t="n">
        <v>3.64</v>
      </c>
      <c r="F106" s="207"/>
      <c r="G106" s="207"/>
      <c r="H106" s="207"/>
      <c r="I106" s="207"/>
      <c r="J106" s="207"/>
      <c r="K106" s="207"/>
      <c r="L106" s="207"/>
      <c r="M106" s="207"/>
      <c r="N106" s="207"/>
      <c r="O106" s="207"/>
      <c r="P106" s="207"/>
      <c r="Q106" s="207"/>
      <c r="R106" s="207"/>
      <c r="S106" s="207"/>
      <c r="T106" s="207"/>
      <c r="U106" s="207"/>
      <c r="V106" s="207"/>
      <c r="W106" s="207"/>
      <c r="X106" s="207"/>
      <c r="Y106" s="208"/>
      <c r="Z106" s="208"/>
      <c r="AA106" s="208"/>
      <c r="AB106" s="208"/>
      <c r="AC106" s="208"/>
      <c r="AD106" s="208"/>
      <c r="AE106" s="208"/>
      <c r="AF106" s="208"/>
      <c r="AG106" s="208" t="s">
        <v>121</v>
      </c>
      <c r="AH106" s="208" t="n">
        <v>0</v>
      </c>
      <c r="AI106" s="208"/>
      <c r="AJ106" s="208"/>
      <c r="AK106" s="208"/>
      <c r="AL106" s="208"/>
      <c r="AM106" s="208"/>
      <c r="AN106" s="208"/>
      <c r="AO106" s="208"/>
      <c r="AP106" s="208"/>
      <c r="AQ106" s="208"/>
      <c r="AR106" s="208"/>
      <c r="AS106" s="208"/>
      <c r="AT106" s="208"/>
      <c r="AU106" s="208"/>
      <c r="AV106" s="208"/>
      <c r="AW106" s="208"/>
      <c r="AX106" s="208"/>
      <c r="AY106" s="208"/>
      <c r="AZ106" s="208"/>
      <c r="BA106" s="208"/>
      <c r="BB106" s="208"/>
      <c r="BC106" s="208"/>
      <c r="BD106" s="208"/>
      <c r="BE106" s="208"/>
      <c r="BF106" s="208"/>
      <c r="BG106" s="208"/>
      <c r="BH106" s="208"/>
    </row>
    <row r="107" customFormat="false" ht="12.75" hidden="false" customHeight="false" outlineLevel="0" collapsed="false">
      <c r="A107" s="169"/>
      <c r="B107" s="175"/>
      <c r="C107" s="213"/>
      <c r="D107" s="177"/>
      <c r="E107" s="169"/>
      <c r="F107" s="169"/>
      <c r="G107" s="169"/>
      <c r="H107" s="169"/>
      <c r="I107" s="169"/>
      <c r="J107" s="169"/>
      <c r="K107" s="169"/>
      <c r="L107" s="169"/>
      <c r="M107" s="169"/>
      <c r="N107" s="169"/>
      <c r="O107" s="169"/>
      <c r="P107" s="169"/>
      <c r="Q107" s="169"/>
      <c r="R107" s="169"/>
      <c r="S107" s="169"/>
      <c r="T107" s="169"/>
      <c r="U107" s="169"/>
      <c r="V107" s="169"/>
      <c r="W107" s="169"/>
      <c r="X107" s="169"/>
      <c r="AE107" s="0" t="n">
        <v>15</v>
      </c>
      <c r="AF107" s="0" t="n">
        <v>21</v>
      </c>
      <c r="AG107" s="0" t="s">
        <v>76</v>
      </c>
    </row>
    <row r="108" customFormat="false" ht="12.75" hidden="false" customHeight="false" outlineLevel="0" collapsed="false">
      <c r="A108" s="214"/>
      <c r="B108" s="215" t="s">
        <v>14</v>
      </c>
      <c r="C108" s="216"/>
      <c r="D108" s="217"/>
      <c r="E108" s="218"/>
      <c r="F108" s="218"/>
      <c r="G108" s="219" t="n">
        <f aca="false">G8+G16+G75+G97</f>
        <v>0</v>
      </c>
      <c r="H108" s="169"/>
      <c r="I108" s="169"/>
      <c r="J108" s="169"/>
      <c r="K108" s="169"/>
      <c r="L108" s="169"/>
      <c r="M108" s="169"/>
      <c r="N108" s="169"/>
      <c r="O108" s="169"/>
      <c r="P108" s="169"/>
      <c r="Q108" s="169"/>
      <c r="R108" s="169"/>
      <c r="S108" s="169"/>
      <c r="T108" s="169"/>
      <c r="U108" s="169"/>
      <c r="V108" s="169"/>
      <c r="W108" s="169"/>
      <c r="X108" s="169"/>
      <c r="AE108" s="0" t="n">
        <f aca="false">SUMIF(L7:L106,AE107,G7:G106)</f>
        <v>0</v>
      </c>
      <c r="AF108" s="0" t="n">
        <f aca="false">SUMIF(L7:L106,AF107,G7:G106)</f>
        <v>0</v>
      </c>
      <c r="AG108" s="0" t="s">
        <v>111</v>
      </c>
    </row>
    <row r="109" customFormat="false" ht="12.75" hidden="false" customHeight="false" outlineLevel="0" collapsed="false">
      <c r="A109" s="169"/>
      <c r="B109" s="175"/>
      <c r="C109" s="213"/>
      <c r="D109" s="177"/>
      <c r="E109" s="169"/>
      <c r="F109" s="169"/>
      <c r="G109" s="169"/>
      <c r="H109" s="169"/>
      <c r="I109" s="169"/>
      <c r="J109" s="169"/>
      <c r="K109" s="169"/>
      <c r="L109" s="169"/>
      <c r="M109" s="169"/>
      <c r="N109" s="169"/>
      <c r="O109" s="169"/>
      <c r="P109" s="169"/>
      <c r="Q109" s="169"/>
      <c r="R109" s="169"/>
      <c r="S109" s="169"/>
      <c r="T109" s="169"/>
      <c r="U109" s="169"/>
      <c r="V109" s="169"/>
      <c r="W109" s="169"/>
      <c r="X109" s="169"/>
    </row>
    <row r="110" customFormat="false" ht="12.75" hidden="false" customHeight="false" outlineLevel="0" collapsed="false">
      <c r="A110" s="169"/>
      <c r="B110" s="175"/>
      <c r="C110" s="213"/>
      <c r="D110" s="177"/>
      <c r="E110" s="169"/>
      <c r="F110" s="169"/>
      <c r="G110" s="169"/>
      <c r="H110" s="169"/>
      <c r="I110" s="169"/>
      <c r="J110" s="169"/>
      <c r="K110" s="169"/>
      <c r="L110" s="169"/>
      <c r="M110" s="169"/>
      <c r="N110" s="169"/>
      <c r="O110" s="169"/>
      <c r="P110" s="169"/>
      <c r="Q110" s="169"/>
      <c r="R110" s="169"/>
      <c r="S110" s="169"/>
      <c r="T110" s="169"/>
      <c r="U110" s="169"/>
      <c r="V110" s="169"/>
      <c r="W110" s="169"/>
      <c r="X110" s="169"/>
    </row>
    <row r="111" customFormat="false" ht="12.75" hidden="false" customHeight="false" outlineLevel="0" collapsed="false">
      <c r="A111" s="220" t="s">
        <v>112</v>
      </c>
      <c r="B111" s="220"/>
      <c r="C111" s="220"/>
      <c r="D111" s="177"/>
      <c r="E111" s="169"/>
      <c r="F111" s="169"/>
      <c r="G111" s="169"/>
      <c r="H111" s="169"/>
      <c r="I111" s="169"/>
      <c r="J111" s="169"/>
      <c r="K111" s="169"/>
      <c r="L111" s="169"/>
      <c r="M111" s="169"/>
      <c r="N111" s="169"/>
      <c r="O111" s="169"/>
      <c r="P111" s="169"/>
      <c r="Q111" s="169"/>
      <c r="R111" s="169"/>
      <c r="S111" s="169"/>
      <c r="T111" s="169"/>
      <c r="U111" s="169"/>
      <c r="V111" s="169"/>
      <c r="W111" s="169"/>
      <c r="X111" s="169"/>
    </row>
    <row r="112" customFormat="false" ht="12.75" hidden="false" customHeight="false" outlineLevel="0" collapsed="false">
      <c r="A112" s="221"/>
      <c r="B112" s="221"/>
      <c r="C112" s="221"/>
      <c r="D112" s="221"/>
      <c r="E112" s="221"/>
      <c r="F112" s="221"/>
      <c r="G112" s="221"/>
      <c r="H112" s="169"/>
      <c r="I112" s="169"/>
      <c r="J112" s="169"/>
      <c r="K112" s="169"/>
      <c r="L112" s="169"/>
      <c r="M112" s="169"/>
      <c r="N112" s="169"/>
      <c r="O112" s="169"/>
      <c r="P112" s="169"/>
      <c r="Q112" s="169"/>
      <c r="R112" s="169"/>
      <c r="S112" s="169"/>
      <c r="T112" s="169"/>
      <c r="U112" s="169"/>
      <c r="V112" s="169"/>
      <c r="W112" s="169"/>
      <c r="X112" s="169"/>
      <c r="AG112" s="0" t="s">
        <v>113</v>
      </c>
    </row>
    <row r="113" customFormat="false" ht="12.75" hidden="false" customHeight="false" outlineLevel="0" collapsed="false">
      <c r="A113" s="221"/>
      <c r="B113" s="221"/>
      <c r="C113" s="221"/>
      <c r="D113" s="221"/>
      <c r="E113" s="221"/>
      <c r="F113" s="221"/>
      <c r="G113" s="221"/>
      <c r="H113" s="169"/>
      <c r="I113" s="169"/>
      <c r="J113" s="169"/>
      <c r="K113" s="169"/>
      <c r="L113" s="169"/>
      <c r="M113" s="169"/>
      <c r="N113" s="169"/>
      <c r="O113" s="169"/>
      <c r="P113" s="169"/>
      <c r="Q113" s="169"/>
      <c r="R113" s="169"/>
      <c r="S113" s="169"/>
      <c r="T113" s="169"/>
      <c r="U113" s="169"/>
      <c r="V113" s="169"/>
      <c r="W113" s="169"/>
      <c r="X113" s="169"/>
    </row>
    <row r="114" customFormat="false" ht="12.75" hidden="false" customHeight="false" outlineLevel="0" collapsed="false">
      <c r="A114" s="221"/>
      <c r="B114" s="221"/>
      <c r="C114" s="221"/>
      <c r="D114" s="221"/>
      <c r="E114" s="221"/>
      <c r="F114" s="221"/>
      <c r="G114" s="221"/>
      <c r="H114" s="169"/>
      <c r="I114" s="169"/>
      <c r="J114" s="169"/>
      <c r="K114" s="169"/>
      <c r="L114" s="169"/>
      <c r="M114" s="169"/>
      <c r="N114" s="169"/>
      <c r="O114" s="169"/>
      <c r="P114" s="169"/>
      <c r="Q114" s="169"/>
      <c r="R114" s="169"/>
      <c r="S114" s="169"/>
      <c r="T114" s="169"/>
      <c r="U114" s="169"/>
      <c r="V114" s="169"/>
      <c r="W114" s="169"/>
      <c r="X114" s="169"/>
    </row>
    <row r="115" customFormat="false" ht="12.75" hidden="false" customHeight="false" outlineLevel="0" collapsed="false">
      <c r="A115" s="221"/>
      <c r="B115" s="221"/>
      <c r="C115" s="221"/>
      <c r="D115" s="221"/>
      <c r="E115" s="221"/>
      <c r="F115" s="221"/>
      <c r="G115" s="221"/>
      <c r="H115" s="169"/>
      <c r="I115" s="169"/>
      <c r="J115" s="169"/>
      <c r="K115" s="169"/>
      <c r="L115" s="169"/>
      <c r="M115" s="169"/>
      <c r="N115" s="169"/>
      <c r="O115" s="169"/>
      <c r="P115" s="169"/>
      <c r="Q115" s="169"/>
      <c r="R115" s="169"/>
      <c r="S115" s="169"/>
      <c r="T115" s="169"/>
      <c r="U115" s="169"/>
      <c r="V115" s="169"/>
      <c r="W115" s="169"/>
      <c r="X115" s="169"/>
    </row>
    <row r="116" customFormat="false" ht="12.75" hidden="false" customHeight="false" outlineLevel="0" collapsed="false">
      <c r="A116" s="221"/>
      <c r="B116" s="221"/>
      <c r="C116" s="221"/>
      <c r="D116" s="221"/>
      <c r="E116" s="221"/>
      <c r="F116" s="221"/>
      <c r="G116" s="221"/>
      <c r="H116" s="169"/>
      <c r="I116" s="169"/>
      <c r="J116" s="169"/>
      <c r="K116" s="169"/>
      <c r="L116" s="169"/>
      <c r="M116" s="169"/>
      <c r="N116" s="169"/>
      <c r="O116" s="169"/>
      <c r="P116" s="169"/>
      <c r="Q116" s="169"/>
      <c r="R116" s="169"/>
      <c r="S116" s="169"/>
      <c r="T116" s="169"/>
      <c r="U116" s="169"/>
      <c r="V116" s="169"/>
      <c r="W116" s="169"/>
      <c r="X116" s="169"/>
    </row>
    <row r="117" customFormat="false" ht="12.75" hidden="false" customHeight="false" outlineLevel="0" collapsed="false">
      <c r="A117" s="169"/>
      <c r="B117" s="175"/>
      <c r="C117" s="213"/>
      <c r="D117" s="177"/>
      <c r="E117" s="169"/>
      <c r="F117" s="169"/>
      <c r="G117" s="169"/>
      <c r="H117" s="169"/>
      <c r="I117" s="169"/>
      <c r="J117" s="169"/>
      <c r="K117" s="169"/>
      <c r="L117" s="169"/>
      <c r="M117" s="169"/>
      <c r="N117" s="169"/>
      <c r="O117" s="169"/>
      <c r="P117" s="169"/>
      <c r="Q117" s="169"/>
      <c r="R117" s="169"/>
      <c r="S117" s="169"/>
      <c r="T117" s="169"/>
      <c r="U117" s="169"/>
      <c r="V117" s="169"/>
      <c r="W117" s="169"/>
      <c r="X117" s="169"/>
    </row>
    <row r="118" customFormat="false" ht="12.75" hidden="false" customHeight="false" outlineLevel="0" collapsed="false">
      <c r="C118" s="222"/>
      <c r="D118" s="111"/>
      <c r="AG118" s="0" t="s">
        <v>114</v>
      </c>
    </row>
    <row r="119" customFormat="false" ht="12.75" hidden="false" customHeight="false" outlineLevel="0" collapsed="false">
      <c r="D119" s="111"/>
    </row>
    <row r="120" customFormat="false" ht="12.75" hidden="false" customHeight="false" outlineLevel="0" collapsed="false">
      <c r="D120" s="111"/>
    </row>
    <row r="121" customFormat="false" ht="12.75" hidden="false" customHeight="false" outlineLevel="0" collapsed="false">
      <c r="D121" s="111"/>
    </row>
    <row r="122" customFormat="false" ht="12.75" hidden="false" customHeight="false" outlineLevel="0" collapsed="false">
      <c r="D122" s="111"/>
    </row>
    <row r="123" customFormat="false" ht="12.75" hidden="false" customHeight="false" outlineLevel="0" collapsed="false">
      <c r="D123" s="111"/>
    </row>
    <row r="124" customFormat="false" ht="12.75" hidden="false" customHeight="false" outlineLevel="0" collapsed="false">
      <c r="D124" s="111"/>
    </row>
    <row r="125" customFormat="false" ht="12.75" hidden="false" customHeight="false" outlineLevel="0" collapsed="false">
      <c r="D125" s="111"/>
    </row>
    <row r="126" customFormat="false" ht="12.75" hidden="false" customHeight="false" outlineLevel="0" collapsed="false">
      <c r="D126" s="111"/>
    </row>
    <row r="127" customFormat="false" ht="12.75" hidden="false" customHeight="false" outlineLevel="0" collapsed="false">
      <c r="D127" s="111"/>
    </row>
    <row r="128" customFormat="false" ht="12.75" hidden="false" customHeight="false" outlineLevel="0" collapsed="false">
      <c r="D128" s="111"/>
    </row>
    <row r="129" customFormat="false" ht="12.75" hidden="false" customHeight="false" outlineLevel="0" collapsed="false">
      <c r="D129" s="111"/>
    </row>
    <row r="130" customFormat="false" ht="12.75" hidden="false" customHeight="false" outlineLevel="0" collapsed="false">
      <c r="D130" s="111"/>
    </row>
    <row r="131" customFormat="false" ht="12.75" hidden="false" customHeight="false" outlineLevel="0" collapsed="false">
      <c r="D131" s="111"/>
    </row>
    <row r="132" customFormat="false" ht="12.75" hidden="false" customHeight="false" outlineLevel="0" collapsed="false">
      <c r="D132" s="111"/>
    </row>
    <row r="133" customFormat="false" ht="12.75" hidden="false" customHeight="false" outlineLevel="0" collapsed="false">
      <c r="D133" s="111"/>
    </row>
    <row r="134" customFormat="false" ht="12.75" hidden="false" customHeight="false" outlineLevel="0" collapsed="false">
      <c r="D134" s="111"/>
    </row>
    <row r="135" customFormat="false" ht="12.75" hidden="false" customHeight="false" outlineLevel="0" collapsed="false">
      <c r="D135" s="111"/>
    </row>
    <row r="136" customFormat="false" ht="12.75" hidden="false" customHeight="false" outlineLevel="0" collapsed="false">
      <c r="D136" s="111"/>
    </row>
    <row r="137" customFormat="false" ht="12.75" hidden="false" customHeight="false" outlineLevel="0" collapsed="false">
      <c r="D137" s="111"/>
    </row>
    <row r="138" customFormat="false" ht="12.75" hidden="false" customHeight="false" outlineLevel="0" collapsed="false">
      <c r="D138" s="111"/>
    </row>
    <row r="139" customFormat="false" ht="12.75" hidden="false" customHeight="false" outlineLevel="0" collapsed="false">
      <c r="D139" s="111"/>
    </row>
    <row r="140" customFormat="false" ht="12.75" hidden="false" customHeight="false" outlineLevel="0" collapsed="false">
      <c r="D140" s="111"/>
    </row>
    <row r="141" customFormat="false" ht="12.75" hidden="false" customHeight="false" outlineLevel="0" collapsed="false">
      <c r="D141" s="111"/>
    </row>
    <row r="142" customFormat="false" ht="12.75" hidden="false" customHeight="false" outlineLevel="0" collapsed="false">
      <c r="D142" s="111"/>
    </row>
    <row r="143" customFormat="false" ht="12.75" hidden="false" customHeight="false" outlineLevel="0" collapsed="false">
      <c r="D143" s="111"/>
    </row>
    <row r="144" customFormat="false" ht="12.75" hidden="false" customHeight="false" outlineLevel="0" collapsed="false">
      <c r="D144" s="111"/>
    </row>
    <row r="145" customFormat="false" ht="12.75" hidden="false" customHeight="false" outlineLevel="0" collapsed="false">
      <c r="D145" s="111"/>
    </row>
    <row r="146" customFormat="false" ht="12.75" hidden="false" customHeight="false" outlineLevel="0" collapsed="false">
      <c r="D146" s="111"/>
    </row>
    <row r="147" customFormat="false" ht="12.75" hidden="false" customHeight="false" outlineLevel="0" collapsed="false">
      <c r="D147" s="111"/>
    </row>
    <row r="148" customFormat="false" ht="12.75" hidden="false" customHeight="false" outlineLevel="0" collapsed="false">
      <c r="D148" s="111"/>
    </row>
    <row r="149" customFormat="false" ht="12.75" hidden="false" customHeight="false" outlineLevel="0" collapsed="false">
      <c r="D149" s="111"/>
    </row>
    <row r="150" customFormat="false" ht="12.75" hidden="false" customHeight="false" outlineLevel="0" collapsed="false">
      <c r="D150" s="111"/>
    </row>
    <row r="151" customFormat="false" ht="12.75" hidden="false" customHeight="false" outlineLevel="0" collapsed="false">
      <c r="D151" s="111"/>
    </row>
    <row r="152" customFormat="false" ht="12.75" hidden="false" customHeight="false" outlineLevel="0" collapsed="false">
      <c r="D152" s="111"/>
    </row>
    <row r="153" customFormat="false" ht="12.75" hidden="false" customHeight="false" outlineLevel="0" collapsed="false">
      <c r="D153" s="111"/>
    </row>
    <row r="154" customFormat="false" ht="12.75" hidden="false" customHeight="false" outlineLevel="0" collapsed="false">
      <c r="D154" s="111"/>
    </row>
    <row r="155" customFormat="false" ht="12.75" hidden="false" customHeight="false" outlineLevel="0" collapsed="false">
      <c r="D155" s="111"/>
    </row>
    <row r="156" customFormat="false" ht="12.75" hidden="false" customHeight="false" outlineLevel="0" collapsed="false">
      <c r="D156" s="111"/>
    </row>
    <row r="157" customFormat="false" ht="12.75" hidden="false" customHeight="false" outlineLevel="0" collapsed="false">
      <c r="D157" s="111"/>
    </row>
    <row r="158" customFormat="false" ht="12.75" hidden="false" customHeight="false" outlineLevel="0" collapsed="false">
      <c r="D158" s="111"/>
    </row>
    <row r="159" customFormat="false" ht="12.75" hidden="false" customHeight="false" outlineLevel="0" collapsed="false">
      <c r="D159" s="111"/>
    </row>
    <row r="160" customFormat="false" ht="12.75" hidden="false" customHeight="false" outlineLevel="0" collapsed="false">
      <c r="D160" s="111"/>
    </row>
    <row r="161" customFormat="false" ht="12.75" hidden="false" customHeight="false" outlineLevel="0" collapsed="false">
      <c r="D161" s="111"/>
    </row>
    <row r="162" customFormat="false" ht="12.75" hidden="false" customHeight="false" outlineLevel="0" collapsed="false">
      <c r="D162" s="111"/>
    </row>
    <row r="163" customFormat="false" ht="12.75" hidden="false" customHeight="false" outlineLevel="0" collapsed="false">
      <c r="D163" s="111"/>
    </row>
    <row r="164" customFormat="false" ht="12.75" hidden="false" customHeight="false" outlineLevel="0" collapsed="false">
      <c r="D164" s="111"/>
    </row>
    <row r="165" customFormat="false" ht="12.75" hidden="false" customHeight="false" outlineLevel="0" collapsed="false">
      <c r="D165" s="111"/>
    </row>
    <row r="166" customFormat="false" ht="12.75" hidden="false" customHeight="false" outlineLevel="0" collapsed="false">
      <c r="D166" s="111"/>
    </row>
    <row r="167" customFormat="false" ht="12.75" hidden="false" customHeight="false" outlineLevel="0" collapsed="false">
      <c r="D167" s="111"/>
    </row>
    <row r="168" customFormat="false" ht="12.75" hidden="false" customHeight="false" outlineLevel="0" collapsed="false">
      <c r="D168" s="111"/>
    </row>
    <row r="169" customFormat="false" ht="12.75" hidden="false" customHeight="false" outlineLevel="0" collapsed="false">
      <c r="D169" s="111"/>
    </row>
    <row r="170" customFormat="false" ht="12.75" hidden="false" customHeight="false" outlineLevel="0" collapsed="false">
      <c r="D170" s="111"/>
    </row>
    <row r="171" customFormat="false" ht="12.75" hidden="false" customHeight="false" outlineLevel="0" collapsed="false">
      <c r="D171" s="111"/>
    </row>
    <row r="172" customFormat="false" ht="12.75" hidden="false" customHeight="false" outlineLevel="0" collapsed="false">
      <c r="D172" s="111"/>
    </row>
    <row r="173" customFormat="false" ht="12.75" hidden="false" customHeight="false" outlineLevel="0" collapsed="false">
      <c r="D173" s="111"/>
    </row>
    <row r="174" customFormat="false" ht="12.75" hidden="false" customHeight="false" outlineLevel="0" collapsed="false">
      <c r="D174" s="111"/>
    </row>
    <row r="175" customFormat="false" ht="12.75" hidden="false" customHeight="false" outlineLevel="0" collapsed="false">
      <c r="D175" s="111"/>
    </row>
    <row r="176" customFormat="false" ht="12.75" hidden="false" customHeight="false" outlineLevel="0" collapsed="false">
      <c r="D176" s="111"/>
    </row>
    <row r="177" customFormat="false" ht="12.75" hidden="false" customHeight="false" outlineLevel="0" collapsed="false">
      <c r="D177" s="111"/>
    </row>
    <row r="178" customFormat="false" ht="12.75" hidden="false" customHeight="false" outlineLevel="0" collapsed="false">
      <c r="D178" s="111"/>
    </row>
    <row r="179" customFormat="false" ht="12.75" hidden="false" customHeight="false" outlineLevel="0" collapsed="false">
      <c r="D179" s="111"/>
    </row>
    <row r="180" customFormat="false" ht="12.75" hidden="false" customHeight="false" outlineLevel="0" collapsed="false">
      <c r="D180" s="111"/>
    </row>
    <row r="181" customFormat="false" ht="12.75" hidden="false" customHeight="false" outlineLevel="0" collapsed="false">
      <c r="D181" s="111"/>
    </row>
    <row r="182" customFormat="false" ht="12.75" hidden="false" customHeight="false" outlineLevel="0" collapsed="false">
      <c r="D182" s="111"/>
    </row>
    <row r="183" customFormat="false" ht="12.75" hidden="false" customHeight="false" outlineLevel="0" collapsed="false">
      <c r="D183" s="111"/>
    </row>
    <row r="184" customFormat="false" ht="12.75" hidden="false" customHeight="false" outlineLevel="0" collapsed="false">
      <c r="D184" s="111"/>
    </row>
    <row r="185" customFormat="false" ht="12.75" hidden="false" customHeight="false" outlineLevel="0" collapsed="false">
      <c r="D185" s="111"/>
    </row>
    <row r="186" customFormat="false" ht="12.75" hidden="false" customHeight="false" outlineLevel="0" collapsed="false">
      <c r="D186" s="111"/>
    </row>
    <row r="187" customFormat="false" ht="12.75" hidden="false" customHeight="false" outlineLevel="0" collapsed="false">
      <c r="D187" s="111"/>
    </row>
    <row r="188" customFormat="false" ht="12.75" hidden="false" customHeight="false" outlineLevel="0" collapsed="false">
      <c r="D188" s="111"/>
    </row>
    <row r="189" customFormat="false" ht="12.75" hidden="false" customHeight="false" outlineLevel="0" collapsed="false">
      <c r="D189" s="111"/>
    </row>
    <row r="190" customFormat="false" ht="12.75" hidden="false" customHeight="false" outlineLevel="0" collapsed="false">
      <c r="D190" s="111"/>
    </row>
    <row r="191" customFormat="false" ht="12.75" hidden="false" customHeight="false" outlineLevel="0" collapsed="false">
      <c r="D191" s="111"/>
    </row>
    <row r="192" customFormat="false" ht="12.75" hidden="false" customHeight="false" outlineLevel="0" collapsed="false">
      <c r="D192" s="111"/>
    </row>
    <row r="193" customFormat="false" ht="12.75" hidden="false" customHeight="false" outlineLevel="0" collapsed="false">
      <c r="D193" s="111"/>
    </row>
    <row r="194" customFormat="false" ht="12.75" hidden="false" customHeight="false" outlineLevel="0" collapsed="false">
      <c r="D194" s="111"/>
    </row>
    <row r="195" customFormat="false" ht="12.75" hidden="false" customHeight="false" outlineLevel="0" collapsed="false">
      <c r="D195" s="111"/>
    </row>
    <row r="196" customFormat="false" ht="12.75" hidden="false" customHeight="false" outlineLevel="0" collapsed="false">
      <c r="D196" s="111"/>
    </row>
    <row r="197" customFormat="false" ht="12.75" hidden="false" customHeight="false" outlineLevel="0" collapsed="false">
      <c r="D197" s="111"/>
    </row>
    <row r="198" customFormat="false" ht="12.75" hidden="false" customHeight="false" outlineLevel="0" collapsed="false">
      <c r="D198" s="111"/>
    </row>
    <row r="199" customFormat="false" ht="12.75" hidden="false" customHeight="false" outlineLevel="0" collapsed="false">
      <c r="D199" s="111"/>
    </row>
    <row r="200" customFormat="false" ht="12.75" hidden="false" customHeight="false" outlineLevel="0" collapsed="false">
      <c r="D200" s="111"/>
    </row>
    <row r="201" customFormat="false" ht="12.75" hidden="false" customHeight="false" outlineLevel="0" collapsed="false">
      <c r="D201" s="111"/>
    </row>
    <row r="202" customFormat="false" ht="12.75" hidden="false" customHeight="false" outlineLevel="0" collapsed="false">
      <c r="D202" s="111"/>
    </row>
    <row r="203" customFormat="false" ht="12.75" hidden="false" customHeight="false" outlineLevel="0" collapsed="false">
      <c r="D203" s="111"/>
    </row>
    <row r="204" customFormat="false" ht="12.75" hidden="false" customHeight="false" outlineLevel="0" collapsed="false">
      <c r="D204" s="111"/>
    </row>
    <row r="205" customFormat="false" ht="12.75" hidden="false" customHeight="false" outlineLevel="0" collapsed="false">
      <c r="D205" s="111"/>
    </row>
    <row r="206" customFormat="false" ht="12.75" hidden="false" customHeight="false" outlineLevel="0" collapsed="false">
      <c r="D206" s="111"/>
    </row>
    <row r="207" customFormat="false" ht="12.75" hidden="false" customHeight="false" outlineLevel="0" collapsed="false">
      <c r="D207" s="111"/>
    </row>
    <row r="208" customFormat="false" ht="12.75" hidden="false" customHeight="false" outlineLevel="0" collapsed="false">
      <c r="D208" s="111"/>
    </row>
    <row r="209" customFormat="false" ht="12.75" hidden="false" customHeight="false" outlineLevel="0" collapsed="false">
      <c r="D209" s="111"/>
    </row>
    <row r="210" customFormat="false" ht="12.75" hidden="false" customHeight="false" outlineLevel="0" collapsed="false">
      <c r="D210" s="111"/>
    </row>
    <row r="211" customFormat="false" ht="12.75" hidden="false" customHeight="false" outlineLevel="0" collapsed="false">
      <c r="D211" s="111"/>
    </row>
    <row r="212" customFormat="false" ht="12.75" hidden="false" customHeight="false" outlineLevel="0" collapsed="false">
      <c r="D212" s="111"/>
    </row>
    <row r="213" customFormat="false" ht="12.75" hidden="false" customHeight="false" outlineLevel="0" collapsed="false">
      <c r="D213" s="111"/>
    </row>
    <row r="214" customFormat="false" ht="12.75" hidden="false" customHeight="false" outlineLevel="0" collapsed="false">
      <c r="D214" s="111"/>
    </row>
    <row r="215" customFormat="false" ht="12.75" hidden="false" customHeight="false" outlineLevel="0" collapsed="false">
      <c r="D215" s="111"/>
    </row>
    <row r="216" customFormat="false" ht="12.75" hidden="false" customHeight="false" outlineLevel="0" collapsed="false">
      <c r="D216" s="111"/>
    </row>
    <row r="217" customFormat="false" ht="12.75" hidden="false" customHeight="false" outlineLevel="0" collapsed="false">
      <c r="D217" s="111"/>
    </row>
    <row r="218" customFormat="false" ht="12.75" hidden="false" customHeight="false" outlineLevel="0" collapsed="false">
      <c r="D218" s="111"/>
    </row>
    <row r="219" customFormat="false" ht="12.75" hidden="false" customHeight="false" outlineLevel="0" collapsed="false">
      <c r="D219" s="111"/>
    </row>
    <row r="220" customFormat="false" ht="12.75" hidden="false" customHeight="false" outlineLevel="0" collapsed="false">
      <c r="D220" s="111"/>
    </row>
    <row r="221" customFormat="false" ht="12.75" hidden="false" customHeight="false" outlineLevel="0" collapsed="false">
      <c r="D221" s="111"/>
    </row>
    <row r="222" customFormat="false" ht="12.75" hidden="false" customHeight="false" outlineLevel="0" collapsed="false">
      <c r="D222" s="111"/>
    </row>
    <row r="223" customFormat="false" ht="12.75" hidden="false" customHeight="false" outlineLevel="0" collapsed="false">
      <c r="D223" s="111"/>
    </row>
    <row r="224" customFormat="false" ht="12.75" hidden="false" customHeight="false" outlineLevel="0" collapsed="false">
      <c r="D224" s="111"/>
    </row>
    <row r="225" customFormat="false" ht="12.75" hidden="false" customHeight="false" outlineLevel="0" collapsed="false">
      <c r="D225" s="111"/>
    </row>
    <row r="226" customFormat="false" ht="12.75" hidden="false" customHeight="false" outlineLevel="0" collapsed="false">
      <c r="D226" s="111"/>
    </row>
    <row r="227" customFormat="false" ht="12.75" hidden="false" customHeight="false" outlineLevel="0" collapsed="false">
      <c r="D227" s="111"/>
    </row>
    <row r="228" customFormat="false" ht="12.75" hidden="false" customHeight="false" outlineLevel="0" collapsed="false">
      <c r="D228" s="111"/>
    </row>
    <row r="229" customFormat="false" ht="12.75" hidden="false" customHeight="false" outlineLevel="0" collapsed="false">
      <c r="D229" s="111"/>
    </row>
    <row r="230" customFormat="false" ht="12.75" hidden="false" customHeight="false" outlineLevel="0" collapsed="false">
      <c r="D230" s="111"/>
    </row>
    <row r="231" customFormat="false" ht="12.75" hidden="false" customHeight="false" outlineLevel="0" collapsed="false">
      <c r="D231" s="111"/>
    </row>
    <row r="232" customFormat="false" ht="12.75" hidden="false" customHeight="false" outlineLevel="0" collapsed="false">
      <c r="D232" s="111"/>
    </row>
    <row r="233" customFormat="false" ht="12.75" hidden="false" customHeight="false" outlineLevel="0" collapsed="false">
      <c r="D233" s="111"/>
    </row>
    <row r="234" customFormat="false" ht="12.75" hidden="false" customHeight="false" outlineLevel="0" collapsed="false">
      <c r="D234" s="111"/>
    </row>
    <row r="235" customFormat="false" ht="12.75" hidden="false" customHeight="false" outlineLevel="0" collapsed="false">
      <c r="D235" s="111"/>
    </row>
    <row r="236" customFormat="false" ht="12.75" hidden="false" customHeight="false" outlineLevel="0" collapsed="false">
      <c r="D236" s="111"/>
    </row>
    <row r="237" customFormat="false" ht="12.75" hidden="false" customHeight="false" outlineLevel="0" collapsed="false">
      <c r="D237" s="111"/>
    </row>
    <row r="238" customFormat="false" ht="12.75" hidden="false" customHeight="false" outlineLevel="0" collapsed="false">
      <c r="D238" s="111"/>
    </row>
    <row r="239" customFormat="false" ht="12.75" hidden="false" customHeight="false" outlineLevel="0" collapsed="false">
      <c r="D239" s="111"/>
    </row>
    <row r="240" customFormat="false" ht="12.75" hidden="false" customHeight="false" outlineLevel="0" collapsed="false">
      <c r="D240" s="111"/>
    </row>
    <row r="241" customFormat="false" ht="12.75" hidden="false" customHeight="false" outlineLevel="0" collapsed="false">
      <c r="D241" s="111"/>
    </row>
    <row r="242" customFormat="false" ht="12.75" hidden="false" customHeight="false" outlineLevel="0" collapsed="false">
      <c r="D242" s="111"/>
    </row>
    <row r="243" customFormat="false" ht="12.75" hidden="false" customHeight="false" outlineLevel="0" collapsed="false">
      <c r="D243" s="111"/>
    </row>
    <row r="244" customFormat="false" ht="12.75" hidden="false" customHeight="false" outlineLevel="0" collapsed="false">
      <c r="D244" s="111"/>
    </row>
    <row r="245" customFormat="false" ht="12.75" hidden="false" customHeight="false" outlineLevel="0" collapsed="false">
      <c r="D245" s="111"/>
    </row>
    <row r="246" customFormat="false" ht="12.75" hidden="false" customHeight="false" outlineLevel="0" collapsed="false">
      <c r="D246" s="111"/>
    </row>
    <row r="247" customFormat="false" ht="12.75" hidden="false" customHeight="false" outlineLevel="0" collapsed="false">
      <c r="D247" s="111"/>
    </row>
    <row r="248" customFormat="false" ht="12.75" hidden="false" customHeight="false" outlineLevel="0" collapsed="false">
      <c r="D248" s="111"/>
    </row>
    <row r="249" customFormat="false" ht="12.75" hidden="false" customHeight="false" outlineLevel="0" collapsed="false">
      <c r="D249" s="111"/>
    </row>
    <row r="250" customFormat="false" ht="12.75" hidden="false" customHeight="false" outlineLevel="0" collapsed="false">
      <c r="D250" s="111"/>
    </row>
    <row r="251" customFormat="false" ht="12.75" hidden="false" customHeight="false" outlineLevel="0" collapsed="false">
      <c r="D251" s="111"/>
    </row>
    <row r="252" customFormat="false" ht="12.75" hidden="false" customHeight="false" outlineLevel="0" collapsed="false">
      <c r="D252" s="111"/>
    </row>
    <row r="253" customFormat="false" ht="12.75" hidden="false" customHeight="false" outlineLevel="0" collapsed="false">
      <c r="D253" s="111"/>
    </row>
    <row r="254" customFormat="false" ht="12.75" hidden="false" customHeight="false" outlineLevel="0" collapsed="false">
      <c r="D254" s="111"/>
    </row>
    <row r="255" customFormat="false" ht="12.75" hidden="false" customHeight="false" outlineLevel="0" collapsed="false">
      <c r="D255" s="111"/>
    </row>
    <row r="256" customFormat="false" ht="12.75" hidden="false" customHeight="false" outlineLevel="0" collapsed="false">
      <c r="D256" s="111"/>
    </row>
    <row r="257" customFormat="false" ht="12.75" hidden="false" customHeight="false" outlineLevel="0" collapsed="false">
      <c r="D257" s="111"/>
    </row>
    <row r="258" customFormat="false" ht="12.75" hidden="false" customHeight="false" outlineLevel="0" collapsed="false">
      <c r="D258" s="111"/>
    </row>
    <row r="259" customFormat="false" ht="12.75" hidden="false" customHeight="false" outlineLevel="0" collapsed="false">
      <c r="D259" s="111"/>
    </row>
    <row r="260" customFormat="false" ht="12.75" hidden="false" customHeight="false" outlineLevel="0" collapsed="false">
      <c r="D260" s="111"/>
    </row>
    <row r="261" customFormat="false" ht="12.75" hidden="false" customHeight="false" outlineLevel="0" collapsed="false">
      <c r="D261" s="111"/>
    </row>
    <row r="262" customFormat="false" ht="12.75" hidden="false" customHeight="false" outlineLevel="0" collapsed="false">
      <c r="D262" s="111"/>
    </row>
    <row r="263" customFormat="false" ht="12.75" hidden="false" customHeight="false" outlineLevel="0" collapsed="false">
      <c r="D263" s="111"/>
    </row>
    <row r="264" customFormat="false" ht="12.75" hidden="false" customHeight="false" outlineLevel="0" collapsed="false">
      <c r="D264" s="111"/>
    </row>
    <row r="265" customFormat="false" ht="12.75" hidden="false" customHeight="false" outlineLevel="0" collapsed="false">
      <c r="D265" s="111"/>
    </row>
    <row r="266" customFormat="false" ht="12.75" hidden="false" customHeight="false" outlineLevel="0" collapsed="false">
      <c r="D266" s="111"/>
    </row>
    <row r="267" customFormat="false" ht="12.75" hidden="false" customHeight="false" outlineLevel="0" collapsed="false">
      <c r="D267" s="111"/>
    </row>
    <row r="268" customFormat="false" ht="12.75" hidden="false" customHeight="false" outlineLevel="0" collapsed="false">
      <c r="D268" s="111"/>
    </row>
    <row r="269" customFormat="false" ht="12.75" hidden="false" customHeight="false" outlineLevel="0" collapsed="false">
      <c r="D269" s="111"/>
    </row>
    <row r="270" customFormat="false" ht="12.75" hidden="false" customHeight="false" outlineLevel="0" collapsed="false">
      <c r="D270" s="111"/>
    </row>
    <row r="271" customFormat="false" ht="12.75" hidden="false" customHeight="false" outlineLevel="0" collapsed="false">
      <c r="D271" s="111"/>
    </row>
    <row r="272" customFormat="false" ht="12.75" hidden="false" customHeight="false" outlineLevel="0" collapsed="false">
      <c r="D272" s="111"/>
    </row>
    <row r="273" customFormat="false" ht="12.75" hidden="false" customHeight="false" outlineLevel="0" collapsed="false">
      <c r="D273" s="111"/>
    </row>
    <row r="274" customFormat="false" ht="12.75" hidden="false" customHeight="false" outlineLevel="0" collapsed="false">
      <c r="D274" s="111"/>
    </row>
    <row r="275" customFormat="false" ht="12.75" hidden="false" customHeight="false" outlineLevel="0" collapsed="false">
      <c r="D275" s="111"/>
    </row>
    <row r="276" customFormat="false" ht="12.75" hidden="false" customHeight="false" outlineLevel="0" collapsed="false">
      <c r="D276" s="111"/>
    </row>
    <row r="277" customFormat="false" ht="12.75" hidden="false" customHeight="false" outlineLevel="0" collapsed="false">
      <c r="D277" s="111"/>
    </row>
    <row r="278" customFormat="false" ht="12.75" hidden="false" customHeight="false" outlineLevel="0" collapsed="false">
      <c r="D278" s="111"/>
    </row>
    <row r="279" customFormat="false" ht="12.75" hidden="false" customHeight="false" outlineLevel="0" collapsed="false">
      <c r="D279" s="111"/>
    </row>
    <row r="280" customFormat="false" ht="12.75" hidden="false" customHeight="false" outlineLevel="0" collapsed="false">
      <c r="D280" s="111"/>
    </row>
    <row r="281" customFormat="false" ht="12.75" hidden="false" customHeight="false" outlineLevel="0" collapsed="false">
      <c r="D281" s="111"/>
    </row>
    <row r="282" customFormat="false" ht="12.75" hidden="false" customHeight="false" outlineLevel="0" collapsed="false">
      <c r="D282" s="111"/>
    </row>
    <row r="283" customFormat="false" ht="12.75" hidden="false" customHeight="false" outlineLevel="0" collapsed="false">
      <c r="D283" s="111"/>
    </row>
    <row r="284" customFormat="false" ht="12.75" hidden="false" customHeight="false" outlineLevel="0" collapsed="false">
      <c r="D284" s="111"/>
    </row>
    <row r="285" customFormat="false" ht="12.75" hidden="false" customHeight="false" outlineLevel="0" collapsed="false">
      <c r="D285" s="111"/>
    </row>
    <row r="286" customFormat="false" ht="12.75" hidden="false" customHeight="false" outlineLevel="0" collapsed="false">
      <c r="D286" s="111"/>
    </row>
    <row r="287" customFormat="false" ht="12.75" hidden="false" customHeight="false" outlineLevel="0" collapsed="false">
      <c r="D287" s="111"/>
    </row>
    <row r="288" customFormat="false" ht="12.75" hidden="false" customHeight="false" outlineLevel="0" collapsed="false">
      <c r="D288" s="111"/>
    </row>
    <row r="289" customFormat="false" ht="12.75" hidden="false" customHeight="false" outlineLevel="0" collapsed="false">
      <c r="D289" s="111"/>
    </row>
    <row r="290" customFormat="false" ht="12.75" hidden="false" customHeight="false" outlineLevel="0" collapsed="false">
      <c r="D290" s="111"/>
    </row>
    <row r="291" customFormat="false" ht="12.75" hidden="false" customHeight="false" outlineLevel="0" collapsed="false">
      <c r="D291" s="111"/>
    </row>
    <row r="292" customFormat="false" ht="12.75" hidden="false" customHeight="false" outlineLevel="0" collapsed="false">
      <c r="D292" s="111"/>
    </row>
    <row r="293" customFormat="false" ht="12.75" hidden="false" customHeight="false" outlineLevel="0" collapsed="false">
      <c r="D293" s="111"/>
    </row>
    <row r="294" customFormat="false" ht="12.75" hidden="false" customHeight="false" outlineLevel="0" collapsed="false">
      <c r="D294" s="111"/>
    </row>
    <row r="295" customFormat="false" ht="12.75" hidden="false" customHeight="false" outlineLevel="0" collapsed="false">
      <c r="D295" s="111"/>
    </row>
    <row r="296" customFormat="false" ht="12.75" hidden="false" customHeight="false" outlineLevel="0" collapsed="false">
      <c r="D296" s="111"/>
    </row>
    <row r="297" customFormat="false" ht="12.75" hidden="false" customHeight="false" outlineLevel="0" collapsed="false">
      <c r="D297" s="111"/>
    </row>
    <row r="298" customFormat="false" ht="12.75" hidden="false" customHeight="false" outlineLevel="0" collapsed="false">
      <c r="D298" s="111"/>
    </row>
    <row r="299" customFormat="false" ht="12.75" hidden="false" customHeight="false" outlineLevel="0" collapsed="false">
      <c r="D299" s="111"/>
    </row>
    <row r="300" customFormat="false" ht="12.75" hidden="false" customHeight="false" outlineLevel="0" collapsed="false">
      <c r="D300" s="111"/>
    </row>
    <row r="301" customFormat="false" ht="12.75" hidden="false" customHeight="false" outlineLevel="0" collapsed="false">
      <c r="D301" s="111"/>
    </row>
    <row r="302" customFormat="false" ht="12.75" hidden="false" customHeight="false" outlineLevel="0" collapsed="false">
      <c r="D302" s="111"/>
    </row>
    <row r="303" customFormat="false" ht="12.75" hidden="false" customHeight="false" outlineLevel="0" collapsed="false">
      <c r="D303" s="111"/>
    </row>
    <row r="304" customFormat="false" ht="12.75" hidden="false" customHeight="false" outlineLevel="0" collapsed="false">
      <c r="D304" s="111"/>
    </row>
    <row r="305" customFormat="false" ht="12.75" hidden="false" customHeight="false" outlineLevel="0" collapsed="false">
      <c r="D305" s="111"/>
    </row>
    <row r="306" customFormat="false" ht="12.75" hidden="false" customHeight="false" outlineLevel="0" collapsed="false">
      <c r="D306" s="111"/>
    </row>
    <row r="307" customFormat="false" ht="12.75" hidden="false" customHeight="false" outlineLevel="0" collapsed="false">
      <c r="D307" s="111"/>
    </row>
    <row r="308" customFormat="false" ht="12.75" hidden="false" customHeight="false" outlineLevel="0" collapsed="false">
      <c r="D308" s="111"/>
    </row>
    <row r="309" customFormat="false" ht="12.75" hidden="false" customHeight="false" outlineLevel="0" collapsed="false">
      <c r="D309" s="111"/>
    </row>
    <row r="310" customFormat="false" ht="12.75" hidden="false" customHeight="false" outlineLevel="0" collapsed="false">
      <c r="D310" s="111"/>
    </row>
    <row r="311" customFormat="false" ht="12.75" hidden="false" customHeight="false" outlineLevel="0" collapsed="false">
      <c r="D311" s="111"/>
    </row>
    <row r="312" customFormat="false" ht="12.75" hidden="false" customHeight="false" outlineLevel="0" collapsed="false">
      <c r="D312" s="111"/>
    </row>
    <row r="313" customFormat="false" ht="12.75" hidden="false" customHeight="false" outlineLevel="0" collapsed="false">
      <c r="D313" s="111"/>
    </row>
    <row r="314" customFormat="false" ht="12.75" hidden="false" customHeight="false" outlineLevel="0" collapsed="false">
      <c r="D314" s="111"/>
    </row>
    <row r="315" customFormat="false" ht="12.75" hidden="false" customHeight="false" outlineLevel="0" collapsed="false">
      <c r="D315" s="111"/>
    </row>
    <row r="316" customFormat="false" ht="12.75" hidden="false" customHeight="false" outlineLevel="0" collapsed="false">
      <c r="D316" s="111"/>
    </row>
    <row r="317" customFormat="false" ht="12.75" hidden="false" customHeight="false" outlineLevel="0" collapsed="false">
      <c r="D317" s="111"/>
    </row>
    <row r="318" customFormat="false" ht="12.75" hidden="false" customHeight="false" outlineLevel="0" collapsed="false">
      <c r="D318" s="111"/>
    </row>
    <row r="319" customFormat="false" ht="12.75" hidden="false" customHeight="false" outlineLevel="0" collapsed="false">
      <c r="D319" s="111"/>
    </row>
    <row r="320" customFormat="false" ht="12.75" hidden="false" customHeight="false" outlineLevel="0" collapsed="false">
      <c r="D320" s="111"/>
    </row>
    <row r="321" customFormat="false" ht="12.75" hidden="false" customHeight="false" outlineLevel="0" collapsed="false">
      <c r="D321" s="111"/>
    </row>
    <row r="322" customFormat="false" ht="12.75" hidden="false" customHeight="false" outlineLevel="0" collapsed="false">
      <c r="D322" s="111"/>
    </row>
    <row r="323" customFormat="false" ht="12.75" hidden="false" customHeight="false" outlineLevel="0" collapsed="false">
      <c r="D323" s="111"/>
    </row>
    <row r="324" customFormat="false" ht="12.75" hidden="false" customHeight="false" outlineLevel="0" collapsed="false">
      <c r="D324" s="111"/>
    </row>
    <row r="325" customFormat="false" ht="12.75" hidden="false" customHeight="false" outlineLevel="0" collapsed="false">
      <c r="D325" s="111"/>
    </row>
    <row r="326" customFormat="false" ht="12.75" hidden="false" customHeight="false" outlineLevel="0" collapsed="false">
      <c r="D326" s="111"/>
    </row>
    <row r="327" customFormat="false" ht="12.75" hidden="false" customHeight="false" outlineLevel="0" collapsed="false">
      <c r="D327" s="111"/>
    </row>
    <row r="328" customFormat="false" ht="12.75" hidden="false" customHeight="false" outlineLevel="0" collapsed="false">
      <c r="D328" s="111"/>
    </row>
    <row r="329" customFormat="false" ht="12.75" hidden="false" customHeight="false" outlineLevel="0" collapsed="false">
      <c r="D329" s="111"/>
    </row>
    <row r="330" customFormat="false" ht="12.75" hidden="false" customHeight="false" outlineLevel="0" collapsed="false">
      <c r="D330" s="111"/>
    </row>
    <row r="331" customFormat="false" ht="12.75" hidden="false" customHeight="false" outlineLevel="0" collapsed="false">
      <c r="D331" s="111"/>
    </row>
    <row r="332" customFormat="false" ht="12.75" hidden="false" customHeight="false" outlineLevel="0" collapsed="false">
      <c r="D332" s="111"/>
    </row>
    <row r="333" customFormat="false" ht="12.75" hidden="false" customHeight="false" outlineLevel="0" collapsed="false">
      <c r="D333" s="111"/>
    </row>
    <row r="334" customFormat="false" ht="12.75" hidden="false" customHeight="false" outlineLevel="0" collapsed="false">
      <c r="D334" s="111"/>
    </row>
    <row r="335" customFormat="false" ht="12.75" hidden="false" customHeight="false" outlineLevel="0" collapsed="false">
      <c r="D335" s="111"/>
    </row>
    <row r="336" customFormat="false" ht="12.75" hidden="false" customHeight="false" outlineLevel="0" collapsed="false">
      <c r="D336" s="111"/>
    </row>
    <row r="337" customFormat="false" ht="12.75" hidden="false" customHeight="false" outlineLevel="0" collapsed="false">
      <c r="D337" s="111"/>
    </row>
    <row r="338" customFormat="false" ht="12.75" hidden="false" customHeight="false" outlineLevel="0" collapsed="false">
      <c r="D338" s="111"/>
    </row>
    <row r="339" customFormat="false" ht="12.75" hidden="false" customHeight="false" outlineLevel="0" collapsed="false">
      <c r="D339" s="111"/>
    </row>
    <row r="340" customFormat="false" ht="12.75" hidden="false" customHeight="false" outlineLevel="0" collapsed="false">
      <c r="D340" s="111"/>
    </row>
    <row r="341" customFormat="false" ht="12.75" hidden="false" customHeight="false" outlineLevel="0" collapsed="false">
      <c r="D341" s="111"/>
    </row>
    <row r="342" customFormat="false" ht="12.75" hidden="false" customHeight="false" outlineLevel="0" collapsed="false">
      <c r="D342" s="111"/>
    </row>
    <row r="343" customFormat="false" ht="12.75" hidden="false" customHeight="false" outlineLevel="0" collapsed="false">
      <c r="D343" s="111"/>
    </row>
    <row r="344" customFormat="false" ht="12.75" hidden="false" customHeight="false" outlineLevel="0" collapsed="false">
      <c r="D344" s="111"/>
    </row>
    <row r="345" customFormat="false" ht="12.75" hidden="false" customHeight="false" outlineLevel="0" collapsed="false">
      <c r="D345" s="111"/>
    </row>
    <row r="346" customFormat="false" ht="12.75" hidden="false" customHeight="false" outlineLevel="0" collapsed="false">
      <c r="D346" s="111"/>
    </row>
    <row r="347" customFormat="false" ht="12.75" hidden="false" customHeight="false" outlineLevel="0" collapsed="false">
      <c r="D347" s="111"/>
    </row>
    <row r="348" customFormat="false" ht="12.75" hidden="false" customHeight="false" outlineLevel="0" collapsed="false">
      <c r="D348" s="111"/>
    </row>
    <row r="349" customFormat="false" ht="12.75" hidden="false" customHeight="false" outlineLevel="0" collapsed="false">
      <c r="D349" s="111"/>
    </row>
    <row r="350" customFormat="false" ht="12.75" hidden="false" customHeight="false" outlineLevel="0" collapsed="false">
      <c r="D350" s="111"/>
    </row>
    <row r="351" customFormat="false" ht="12.75" hidden="false" customHeight="false" outlineLevel="0" collapsed="false">
      <c r="D351" s="111"/>
    </row>
    <row r="352" customFormat="false" ht="12.75" hidden="false" customHeight="false" outlineLevel="0" collapsed="false">
      <c r="D352" s="111"/>
    </row>
    <row r="353" customFormat="false" ht="12.75" hidden="false" customHeight="false" outlineLevel="0" collapsed="false">
      <c r="D353" s="111"/>
    </row>
    <row r="354" customFormat="false" ht="12.75" hidden="false" customHeight="false" outlineLevel="0" collapsed="false">
      <c r="D354" s="111"/>
    </row>
    <row r="355" customFormat="false" ht="12.75" hidden="false" customHeight="false" outlineLevel="0" collapsed="false">
      <c r="D355" s="111"/>
    </row>
    <row r="356" customFormat="false" ht="12.75" hidden="false" customHeight="false" outlineLevel="0" collapsed="false">
      <c r="D356" s="111"/>
    </row>
    <row r="357" customFormat="false" ht="12.75" hidden="false" customHeight="false" outlineLevel="0" collapsed="false">
      <c r="D357" s="111"/>
    </row>
    <row r="358" customFormat="false" ht="12.75" hidden="false" customHeight="false" outlineLevel="0" collapsed="false">
      <c r="D358" s="111"/>
    </row>
    <row r="359" customFormat="false" ht="12.75" hidden="false" customHeight="false" outlineLevel="0" collapsed="false">
      <c r="D359" s="111"/>
    </row>
    <row r="360" customFormat="false" ht="12.75" hidden="false" customHeight="false" outlineLevel="0" collapsed="false">
      <c r="D360" s="111"/>
    </row>
    <row r="361" customFormat="false" ht="12.75" hidden="false" customHeight="false" outlineLevel="0" collapsed="false">
      <c r="D361" s="111"/>
    </row>
    <row r="362" customFormat="false" ht="12.75" hidden="false" customHeight="false" outlineLevel="0" collapsed="false">
      <c r="D362" s="111"/>
    </row>
    <row r="363" customFormat="false" ht="12.75" hidden="false" customHeight="false" outlineLevel="0" collapsed="false">
      <c r="D363" s="111"/>
    </row>
    <row r="364" customFormat="false" ht="12.75" hidden="false" customHeight="false" outlineLevel="0" collapsed="false">
      <c r="D364" s="111"/>
    </row>
    <row r="365" customFormat="false" ht="12.75" hidden="false" customHeight="false" outlineLevel="0" collapsed="false">
      <c r="D365" s="111"/>
    </row>
    <row r="366" customFormat="false" ht="12.75" hidden="false" customHeight="false" outlineLevel="0" collapsed="false">
      <c r="D366" s="111"/>
    </row>
    <row r="367" customFormat="false" ht="12.75" hidden="false" customHeight="false" outlineLevel="0" collapsed="false">
      <c r="D367" s="111"/>
    </row>
    <row r="368" customFormat="false" ht="12.75" hidden="false" customHeight="false" outlineLevel="0" collapsed="false">
      <c r="D368" s="111"/>
    </row>
    <row r="369" customFormat="false" ht="12.75" hidden="false" customHeight="false" outlineLevel="0" collapsed="false">
      <c r="D369" s="111"/>
    </row>
    <row r="370" customFormat="false" ht="12.75" hidden="false" customHeight="false" outlineLevel="0" collapsed="false">
      <c r="D370" s="111"/>
    </row>
    <row r="371" customFormat="false" ht="12.75" hidden="false" customHeight="false" outlineLevel="0" collapsed="false">
      <c r="D371" s="111"/>
    </row>
    <row r="372" customFormat="false" ht="12.75" hidden="false" customHeight="false" outlineLevel="0" collapsed="false">
      <c r="D372" s="111"/>
    </row>
    <row r="373" customFormat="false" ht="12.75" hidden="false" customHeight="false" outlineLevel="0" collapsed="false">
      <c r="D373" s="111"/>
    </row>
    <row r="374" customFormat="false" ht="12.75" hidden="false" customHeight="false" outlineLevel="0" collapsed="false">
      <c r="D374" s="111"/>
    </row>
    <row r="375" customFormat="false" ht="12.75" hidden="false" customHeight="false" outlineLevel="0" collapsed="false">
      <c r="D375" s="111"/>
    </row>
    <row r="376" customFormat="false" ht="12.75" hidden="false" customHeight="false" outlineLevel="0" collapsed="false">
      <c r="D376" s="111"/>
    </row>
    <row r="377" customFormat="false" ht="12.75" hidden="false" customHeight="false" outlineLevel="0" collapsed="false">
      <c r="D377" s="111"/>
    </row>
    <row r="378" customFormat="false" ht="12.75" hidden="false" customHeight="false" outlineLevel="0" collapsed="false">
      <c r="D378" s="111"/>
    </row>
    <row r="379" customFormat="false" ht="12.75" hidden="false" customHeight="false" outlineLevel="0" collapsed="false">
      <c r="D379" s="111"/>
    </row>
    <row r="380" customFormat="false" ht="12.75" hidden="false" customHeight="false" outlineLevel="0" collapsed="false">
      <c r="D380" s="111"/>
    </row>
    <row r="381" customFormat="false" ht="12.75" hidden="false" customHeight="false" outlineLevel="0" collapsed="false">
      <c r="D381" s="111"/>
    </row>
    <row r="382" customFormat="false" ht="12.75" hidden="false" customHeight="false" outlineLevel="0" collapsed="false">
      <c r="D382" s="111"/>
    </row>
    <row r="383" customFormat="false" ht="12.75" hidden="false" customHeight="false" outlineLevel="0" collapsed="false">
      <c r="D383" s="111"/>
    </row>
    <row r="384" customFormat="false" ht="12.75" hidden="false" customHeight="false" outlineLevel="0" collapsed="false">
      <c r="D384" s="111"/>
    </row>
    <row r="385" customFormat="false" ht="12.75" hidden="false" customHeight="false" outlineLevel="0" collapsed="false">
      <c r="D385" s="111"/>
    </row>
    <row r="386" customFormat="false" ht="12.75" hidden="false" customHeight="false" outlineLevel="0" collapsed="false">
      <c r="D386" s="111"/>
    </row>
    <row r="387" customFormat="false" ht="12.75" hidden="false" customHeight="false" outlineLevel="0" collapsed="false">
      <c r="D387" s="111"/>
    </row>
    <row r="388" customFormat="false" ht="12.75" hidden="false" customHeight="false" outlineLevel="0" collapsed="false">
      <c r="D388" s="111"/>
    </row>
    <row r="389" customFormat="false" ht="12.75" hidden="false" customHeight="false" outlineLevel="0" collapsed="false">
      <c r="D389" s="111"/>
    </row>
    <row r="390" customFormat="false" ht="12.75" hidden="false" customHeight="false" outlineLevel="0" collapsed="false">
      <c r="D390" s="111"/>
    </row>
    <row r="391" customFormat="false" ht="12.75" hidden="false" customHeight="false" outlineLevel="0" collapsed="false">
      <c r="D391" s="111"/>
    </row>
    <row r="392" customFormat="false" ht="12.75" hidden="false" customHeight="false" outlineLevel="0" collapsed="false">
      <c r="D392" s="111"/>
    </row>
    <row r="393" customFormat="false" ht="12.75" hidden="false" customHeight="false" outlineLevel="0" collapsed="false">
      <c r="D393" s="111"/>
    </row>
    <row r="394" customFormat="false" ht="12.75" hidden="false" customHeight="false" outlineLevel="0" collapsed="false">
      <c r="D394" s="111"/>
    </row>
    <row r="395" customFormat="false" ht="12.75" hidden="false" customHeight="false" outlineLevel="0" collapsed="false">
      <c r="D395" s="111"/>
    </row>
    <row r="396" customFormat="false" ht="12.75" hidden="false" customHeight="false" outlineLevel="0" collapsed="false">
      <c r="D396" s="111"/>
    </row>
    <row r="397" customFormat="false" ht="12.75" hidden="false" customHeight="false" outlineLevel="0" collapsed="false">
      <c r="D397" s="111"/>
    </row>
    <row r="398" customFormat="false" ht="12.75" hidden="false" customHeight="false" outlineLevel="0" collapsed="false">
      <c r="D398" s="111"/>
    </row>
    <row r="399" customFormat="false" ht="12.75" hidden="false" customHeight="false" outlineLevel="0" collapsed="false">
      <c r="D399" s="111"/>
    </row>
    <row r="400" customFormat="false" ht="12.75" hidden="false" customHeight="false" outlineLevel="0" collapsed="false">
      <c r="D400" s="111"/>
    </row>
    <row r="401" customFormat="false" ht="12.75" hidden="false" customHeight="false" outlineLevel="0" collapsed="false">
      <c r="D401" s="111"/>
    </row>
    <row r="402" customFormat="false" ht="12.75" hidden="false" customHeight="false" outlineLevel="0" collapsed="false">
      <c r="D402" s="111"/>
    </row>
    <row r="403" customFormat="false" ht="12.75" hidden="false" customHeight="false" outlineLevel="0" collapsed="false">
      <c r="D403" s="111"/>
    </row>
    <row r="404" customFormat="false" ht="12.75" hidden="false" customHeight="false" outlineLevel="0" collapsed="false">
      <c r="D404" s="111"/>
    </row>
    <row r="405" customFormat="false" ht="12.75" hidden="false" customHeight="false" outlineLevel="0" collapsed="false">
      <c r="D405" s="111"/>
    </row>
    <row r="406" customFormat="false" ht="12.75" hidden="false" customHeight="false" outlineLevel="0" collapsed="false">
      <c r="D406" s="111"/>
    </row>
    <row r="407" customFormat="false" ht="12.75" hidden="false" customHeight="false" outlineLevel="0" collapsed="false">
      <c r="D407" s="111"/>
    </row>
    <row r="408" customFormat="false" ht="12.75" hidden="false" customHeight="false" outlineLevel="0" collapsed="false">
      <c r="D408" s="111"/>
    </row>
    <row r="409" customFormat="false" ht="12.75" hidden="false" customHeight="false" outlineLevel="0" collapsed="false">
      <c r="D409" s="111"/>
    </row>
    <row r="410" customFormat="false" ht="12.75" hidden="false" customHeight="false" outlineLevel="0" collapsed="false">
      <c r="D410" s="111"/>
    </row>
    <row r="411" customFormat="false" ht="12.75" hidden="false" customHeight="false" outlineLevel="0" collapsed="false">
      <c r="D411" s="111"/>
    </row>
    <row r="412" customFormat="false" ht="12.75" hidden="false" customHeight="false" outlineLevel="0" collapsed="false">
      <c r="D412" s="111"/>
    </row>
    <row r="413" customFormat="false" ht="12.75" hidden="false" customHeight="false" outlineLevel="0" collapsed="false">
      <c r="D413" s="111"/>
    </row>
    <row r="414" customFormat="false" ht="12.75" hidden="false" customHeight="false" outlineLevel="0" collapsed="false">
      <c r="D414" s="111"/>
    </row>
    <row r="415" customFormat="false" ht="12.75" hidden="false" customHeight="false" outlineLevel="0" collapsed="false">
      <c r="D415" s="111"/>
    </row>
    <row r="416" customFormat="false" ht="12.75" hidden="false" customHeight="false" outlineLevel="0" collapsed="false">
      <c r="D416" s="111"/>
    </row>
    <row r="417" customFormat="false" ht="12.75" hidden="false" customHeight="false" outlineLevel="0" collapsed="false">
      <c r="D417" s="111"/>
    </row>
    <row r="418" customFormat="false" ht="12.75" hidden="false" customHeight="false" outlineLevel="0" collapsed="false">
      <c r="D418" s="111"/>
    </row>
    <row r="419" customFormat="false" ht="12.75" hidden="false" customHeight="false" outlineLevel="0" collapsed="false">
      <c r="D419" s="111"/>
    </row>
    <row r="420" customFormat="false" ht="12.75" hidden="false" customHeight="false" outlineLevel="0" collapsed="false">
      <c r="D420" s="111"/>
    </row>
    <row r="421" customFormat="false" ht="12.75" hidden="false" customHeight="false" outlineLevel="0" collapsed="false">
      <c r="D421" s="111"/>
    </row>
    <row r="422" customFormat="false" ht="12.75" hidden="false" customHeight="false" outlineLevel="0" collapsed="false">
      <c r="D422" s="111"/>
    </row>
    <row r="423" customFormat="false" ht="12.75" hidden="false" customHeight="false" outlineLevel="0" collapsed="false">
      <c r="D423" s="111"/>
    </row>
    <row r="424" customFormat="false" ht="12.75" hidden="false" customHeight="false" outlineLevel="0" collapsed="false">
      <c r="D424" s="111"/>
    </row>
    <row r="425" customFormat="false" ht="12.75" hidden="false" customHeight="false" outlineLevel="0" collapsed="false">
      <c r="D425" s="111"/>
    </row>
    <row r="426" customFormat="false" ht="12.75" hidden="false" customHeight="false" outlineLevel="0" collapsed="false">
      <c r="D426" s="111"/>
    </row>
    <row r="427" customFormat="false" ht="12.75" hidden="false" customHeight="false" outlineLevel="0" collapsed="false">
      <c r="D427" s="111"/>
    </row>
    <row r="428" customFormat="false" ht="12.75" hidden="false" customHeight="false" outlineLevel="0" collapsed="false">
      <c r="D428" s="111"/>
    </row>
    <row r="429" customFormat="false" ht="12.75" hidden="false" customHeight="false" outlineLevel="0" collapsed="false">
      <c r="D429" s="111"/>
    </row>
    <row r="430" customFormat="false" ht="12.75" hidden="false" customHeight="false" outlineLevel="0" collapsed="false">
      <c r="D430" s="111"/>
    </row>
    <row r="431" customFormat="false" ht="12.75" hidden="false" customHeight="false" outlineLevel="0" collapsed="false">
      <c r="D431" s="111"/>
    </row>
    <row r="432" customFormat="false" ht="12.75" hidden="false" customHeight="false" outlineLevel="0" collapsed="false">
      <c r="D432" s="111"/>
    </row>
    <row r="433" customFormat="false" ht="12.75" hidden="false" customHeight="false" outlineLevel="0" collapsed="false">
      <c r="D433" s="111"/>
    </row>
    <row r="434" customFormat="false" ht="12.75" hidden="false" customHeight="false" outlineLevel="0" collapsed="false">
      <c r="D434" s="111"/>
    </row>
    <row r="435" customFormat="false" ht="12.75" hidden="false" customHeight="false" outlineLevel="0" collapsed="false">
      <c r="D435" s="111"/>
    </row>
    <row r="436" customFormat="false" ht="12.75" hidden="false" customHeight="false" outlineLevel="0" collapsed="false">
      <c r="D436" s="111"/>
    </row>
    <row r="437" customFormat="false" ht="12.75" hidden="false" customHeight="false" outlineLevel="0" collapsed="false">
      <c r="D437" s="111"/>
    </row>
    <row r="438" customFormat="false" ht="12.75" hidden="false" customHeight="false" outlineLevel="0" collapsed="false">
      <c r="D438" s="111"/>
    </row>
    <row r="439" customFormat="false" ht="12.75" hidden="false" customHeight="false" outlineLevel="0" collapsed="false">
      <c r="D439" s="111"/>
    </row>
    <row r="440" customFormat="false" ht="12.75" hidden="false" customHeight="false" outlineLevel="0" collapsed="false">
      <c r="D440" s="111"/>
    </row>
    <row r="441" customFormat="false" ht="12.75" hidden="false" customHeight="false" outlineLevel="0" collapsed="false">
      <c r="D441" s="111"/>
    </row>
    <row r="442" customFormat="false" ht="12.75" hidden="false" customHeight="false" outlineLevel="0" collapsed="false">
      <c r="D442" s="111"/>
    </row>
    <row r="443" customFormat="false" ht="12.75" hidden="false" customHeight="false" outlineLevel="0" collapsed="false">
      <c r="D443" s="111"/>
    </row>
    <row r="444" customFormat="false" ht="12.75" hidden="false" customHeight="false" outlineLevel="0" collapsed="false">
      <c r="D444" s="111"/>
    </row>
    <row r="445" customFormat="false" ht="12.75" hidden="false" customHeight="false" outlineLevel="0" collapsed="false">
      <c r="D445" s="111"/>
    </row>
    <row r="446" customFormat="false" ht="12.75" hidden="false" customHeight="false" outlineLevel="0" collapsed="false">
      <c r="D446" s="111"/>
    </row>
    <row r="447" customFormat="false" ht="12.75" hidden="false" customHeight="false" outlineLevel="0" collapsed="false">
      <c r="D447" s="111"/>
    </row>
    <row r="448" customFormat="false" ht="12.75" hidden="false" customHeight="false" outlineLevel="0" collapsed="false">
      <c r="D448" s="111"/>
    </row>
    <row r="449" customFormat="false" ht="12.75" hidden="false" customHeight="false" outlineLevel="0" collapsed="false">
      <c r="D449" s="111"/>
    </row>
    <row r="450" customFormat="false" ht="12.75" hidden="false" customHeight="false" outlineLevel="0" collapsed="false">
      <c r="D450" s="111"/>
    </row>
    <row r="451" customFormat="false" ht="12.75" hidden="false" customHeight="false" outlineLevel="0" collapsed="false">
      <c r="D451" s="111"/>
    </row>
    <row r="452" customFormat="false" ht="12.75" hidden="false" customHeight="false" outlineLevel="0" collapsed="false">
      <c r="D452" s="111"/>
    </row>
    <row r="453" customFormat="false" ht="12.75" hidden="false" customHeight="false" outlineLevel="0" collapsed="false">
      <c r="D453" s="111"/>
    </row>
    <row r="454" customFormat="false" ht="12.75" hidden="false" customHeight="false" outlineLevel="0" collapsed="false">
      <c r="D454" s="111"/>
    </row>
    <row r="455" customFormat="false" ht="12.75" hidden="false" customHeight="false" outlineLevel="0" collapsed="false">
      <c r="D455" s="111"/>
    </row>
    <row r="456" customFormat="false" ht="12.75" hidden="false" customHeight="false" outlineLevel="0" collapsed="false">
      <c r="D456" s="111"/>
    </row>
    <row r="457" customFormat="false" ht="12.75" hidden="false" customHeight="false" outlineLevel="0" collapsed="false">
      <c r="D457" s="111"/>
    </row>
    <row r="458" customFormat="false" ht="12.75" hidden="false" customHeight="false" outlineLevel="0" collapsed="false">
      <c r="D458" s="111"/>
    </row>
    <row r="459" customFormat="false" ht="12.75" hidden="false" customHeight="false" outlineLevel="0" collapsed="false">
      <c r="D459" s="111"/>
    </row>
    <row r="460" customFormat="false" ht="12.75" hidden="false" customHeight="false" outlineLevel="0" collapsed="false">
      <c r="D460" s="111"/>
    </row>
    <row r="461" customFormat="false" ht="12.75" hidden="false" customHeight="false" outlineLevel="0" collapsed="false">
      <c r="D461" s="111"/>
    </row>
    <row r="462" customFormat="false" ht="12.75" hidden="false" customHeight="false" outlineLevel="0" collapsed="false">
      <c r="D462" s="111"/>
    </row>
    <row r="463" customFormat="false" ht="12.75" hidden="false" customHeight="false" outlineLevel="0" collapsed="false">
      <c r="D463" s="111"/>
    </row>
    <row r="464" customFormat="false" ht="12.75" hidden="false" customHeight="false" outlineLevel="0" collapsed="false">
      <c r="D464" s="111"/>
    </row>
    <row r="465" customFormat="false" ht="12.75" hidden="false" customHeight="false" outlineLevel="0" collapsed="false">
      <c r="D465" s="111"/>
    </row>
    <row r="466" customFormat="false" ht="12.75" hidden="false" customHeight="false" outlineLevel="0" collapsed="false">
      <c r="D466" s="111"/>
    </row>
    <row r="467" customFormat="false" ht="12.75" hidden="false" customHeight="false" outlineLevel="0" collapsed="false">
      <c r="D467" s="111"/>
    </row>
    <row r="468" customFormat="false" ht="12.75" hidden="false" customHeight="false" outlineLevel="0" collapsed="false">
      <c r="D468" s="111"/>
    </row>
    <row r="469" customFormat="false" ht="12.75" hidden="false" customHeight="false" outlineLevel="0" collapsed="false">
      <c r="D469" s="111"/>
    </row>
    <row r="470" customFormat="false" ht="12.75" hidden="false" customHeight="false" outlineLevel="0" collapsed="false">
      <c r="D470" s="111"/>
    </row>
    <row r="471" customFormat="false" ht="12.75" hidden="false" customHeight="false" outlineLevel="0" collapsed="false">
      <c r="D471" s="111"/>
    </row>
    <row r="472" customFormat="false" ht="12.75" hidden="false" customHeight="false" outlineLevel="0" collapsed="false">
      <c r="D472" s="111"/>
    </row>
    <row r="473" customFormat="false" ht="12.75" hidden="false" customHeight="false" outlineLevel="0" collapsed="false">
      <c r="D473" s="111"/>
    </row>
    <row r="474" customFormat="false" ht="12.75" hidden="false" customHeight="false" outlineLevel="0" collapsed="false">
      <c r="D474" s="111"/>
    </row>
    <row r="475" customFormat="false" ht="12.75" hidden="false" customHeight="false" outlineLevel="0" collapsed="false">
      <c r="D475" s="111"/>
    </row>
    <row r="476" customFormat="false" ht="12.75" hidden="false" customHeight="false" outlineLevel="0" collapsed="false">
      <c r="D476" s="111"/>
    </row>
    <row r="477" customFormat="false" ht="12.75" hidden="false" customHeight="false" outlineLevel="0" collapsed="false">
      <c r="D477" s="111"/>
    </row>
    <row r="478" customFormat="false" ht="12.75" hidden="false" customHeight="false" outlineLevel="0" collapsed="false">
      <c r="D478" s="111"/>
    </row>
    <row r="479" customFormat="false" ht="12.75" hidden="false" customHeight="false" outlineLevel="0" collapsed="false">
      <c r="D479" s="111"/>
    </row>
    <row r="480" customFormat="false" ht="12.75" hidden="false" customHeight="false" outlineLevel="0" collapsed="false">
      <c r="D480" s="111"/>
    </row>
    <row r="481" customFormat="false" ht="12.75" hidden="false" customHeight="false" outlineLevel="0" collapsed="false">
      <c r="D481" s="111"/>
    </row>
    <row r="482" customFormat="false" ht="12.75" hidden="false" customHeight="false" outlineLevel="0" collapsed="false">
      <c r="D482" s="111"/>
    </row>
    <row r="483" customFormat="false" ht="12.75" hidden="false" customHeight="false" outlineLevel="0" collapsed="false">
      <c r="D483" s="111"/>
    </row>
    <row r="484" customFormat="false" ht="12.75" hidden="false" customHeight="false" outlineLevel="0" collapsed="false">
      <c r="D484" s="111"/>
    </row>
    <row r="485" customFormat="false" ht="12.75" hidden="false" customHeight="false" outlineLevel="0" collapsed="false">
      <c r="D485" s="111"/>
    </row>
    <row r="486" customFormat="false" ht="12.75" hidden="false" customHeight="false" outlineLevel="0" collapsed="false">
      <c r="D486" s="111"/>
    </row>
    <row r="487" customFormat="false" ht="12.75" hidden="false" customHeight="false" outlineLevel="0" collapsed="false">
      <c r="D487" s="111"/>
    </row>
    <row r="488" customFormat="false" ht="12.75" hidden="false" customHeight="false" outlineLevel="0" collapsed="false">
      <c r="D488" s="111"/>
    </row>
    <row r="489" customFormat="false" ht="12.75" hidden="false" customHeight="false" outlineLevel="0" collapsed="false">
      <c r="D489" s="111"/>
    </row>
    <row r="490" customFormat="false" ht="12.75" hidden="false" customHeight="false" outlineLevel="0" collapsed="false">
      <c r="D490" s="111"/>
    </row>
    <row r="491" customFormat="false" ht="12.75" hidden="false" customHeight="false" outlineLevel="0" collapsed="false">
      <c r="D491" s="111"/>
    </row>
    <row r="492" customFormat="false" ht="12.75" hidden="false" customHeight="false" outlineLevel="0" collapsed="false">
      <c r="D492" s="111"/>
    </row>
    <row r="493" customFormat="false" ht="12.75" hidden="false" customHeight="false" outlineLevel="0" collapsed="false">
      <c r="D493" s="111"/>
    </row>
    <row r="494" customFormat="false" ht="12.75" hidden="false" customHeight="false" outlineLevel="0" collapsed="false">
      <c r="D494" s="111"/>
    </row>
    <row r="495" customFormat="false" ht="12.75" hidden="false" customHeight="false" outlineLevel="0" collapsed="false">
      <c r="D495" s="111"/>
    </row>
    <row r="496" customFormat="false" ht="12.75" hidden="false" customHeight="false" outlineLevel="0" collapsed="false">
      <c r="D496" s="111"/>
    </row>
    <row r="497" customFormat="false" ht="12.75" hidden="false" customHeight="false" outlineLevel="0" collapsed="false">
      <c r="D497" s="111"/>
    </row>
    <row r="498" customFormat="false" ht="12.75" hidden="false" customHeight="false" outlineLevel="0" collapsed="false">
      <c r="D498" s="111"/>
    </row>
    <row r="499" customFormat="false" ht="12.75" hidden="false" customHeight="false" outlineLevel="0" collapsed="false">
      <c r="D499" s="111"/>
    </row>
    <row r="500" customFormat="false" ht="12.75" hidden="false" customHeight="false" outlineLevel="0" collapsed="false">
      <c r="D500" s="111"/>
    </row>
    <row r="501" customFormat="false" ht="12.75" hidden="false" customHeight="false" outlineLevel="0" collapsed="false">
      <c r="D501" s="111"/>
    </row>
    <row r="502" customFormat="false" ht="12.75" hidden="false" customHeight="false" outlineLevel="0" collapsed="false">
      <c r="D502" s="111"/>
    </row>
    <row r="503" customFormat="false" ht="12.75" hidden="false" customHeight="false" outlineLevel="0" collapsed="false">
      <c r="D503" s="111"/>
    </row>
    <row r="504" customFormat="false" ht="12.75" hidden="false" customHeight="false" outlineLevel="0" collapsed="false">
      <c r="D504" s="111"/>
    </row>
    <row r="505" customFormat="false" ht="12.75" hidden="false" customHeight="false" outlineLevel="0" collapsed="false">
      <c r="D505" s="111"/>
    </row>
    <row r="506" customFormat="false" ht="12.75" hidden="false" customHeight="false" outlineLevel="0" collapsed="false">
      <c r="D506" s="111"/>
    </row>
    <row r="507" customFormat="false" ht="12.75" hidden="false" customHeight="false" outlineLevel="0" collapsed="false">
      <c r="D507" s="111"/>
    </row>
    <row r="508" customFormat="false" ht="12.75" hidden="false" customHeight="false" outlineLevel="0" collapsed="false">
      <c r="D508" s="111"/>
    </row>
    <row r="509" customFormat="false" ht="12.75" hidden="false" customHeight="false" outlineLevel="0" collapsed="false">
      <c r="D509" s="111"/>
    </row>
    <row r="510" customFormat="false" ht="12.75" hidden="false" customHeight="false" outlineLevel="0" collapsed="false">
      <c r="D510" s="111"/>
    </row>
    <row r="511" customFormat="false" ht="12.75" hidden="false" customHeight="false" outlineLevel="0" collapsed="false">
      <c r="D511" s="111"/>
    </row>
    <row r="512" customFormat="false" ht="12.75" hidden="false" customHeight="false" outlineLevel="0" collapsed="false">
      <c r="D512" s="111"/>
    </row>
    <row r="513" customFormat="false" ht="12.75" hidden="false" customHeight="false" outlineLevel="0" collapsed="false">
      <c r="D513" s="111"/>
    </row>
    <row r="514" customFormat="false" ht="12.75" hidden="false" customHeight="false" outlineLevel="0" collapsed="false">
      <c r="D514" s="111"/>
    </row>
    <row r="515" customFormat="false" ht="12.75" hidden="false" customHeight="false" outlineLevel="0" collapsed="false">
      <c r="D515" s="111"/>
    </row>
    <row r="516" customFormat="false" ht="12.75" hidden="false" customHeight="false" outlineLevel="0" collapsed="false">
      <c r="D516" s="111"/>
    </row>
    <row r="517" customFormat="false" ht="12.75" hidden="false" customHeight="false" outlineLevel="0" collapsed="false">
      <c r="D517" s="111"/>
    </row>
    <row r="518" customFormat="false" ht="12.75" hidden="false" customHeight="false" outlineLevel="0" collapsed="false">
      <c r="D518" s="111"/>
    </row>
    <row r="519" customFormat="false" ht="12.75" hidden="false" customHeight="false" outlineLevel="0" collapsed="false">
      <c r="D519" s="111"/>
    </row>
    <row r="520" customFormat="false" ht="12.75" hidden="false" customHeight="false" outlineLevel="0" collapsed="false">
      <c r="D520" s="111"/>
    </row>
    <row r="521" customFormat="false" ht="12.75" hidden="false" customHeight="false" outlineLevel="0" collapsed="false">
      <c r="D521" s="111"/>
    </row>
    <row r="522" customFormat="false" ht="12.75" hidden="false" customHeight="false" outlineLevel="0" collapsed="false">
      <c r="D522" s="111"/>
    </row>
    <row r="523" customFormat="false" ht="12.75" hidden="false" customHeight="false" outlineLevel="0" collapsed="false">
      <c r="D523" s="111"/>
    </row>
    <row r="524" customFormat="false" ht="12.75" hidden="false" customHeight="false" outlineLevel="0" collapsed="false">
      <c r="D524" s="111"/>
    </row>
    <row r="525" customFormat="false" ht="12.75" hidden="false" customHeight="false" outlineLevel="0" collapsed="false">
      <c r="D525" s="111"/>
    </row>
    <row r="526" customFormat="false" ht="12.75" hidden="false" customHeight="false" outlineLevel="0" collapsed="false">
      <c r="D526" s="111"/>
    </row>
    <row r="527" customFormat="false" ht="12.75" hidden="false" customHeight="false" outlineLevel="0" collapsed="false">
      <c r="D527" s="111"/>
    </row>
    <row r="528" customFormat="false" ht="12.75" hidden="false" customHeight="false" outlineLevel="0" collapsed="false">
      <c r="D528" s="111"/>
    </row>
    <row r="529" customFormat="false" ht="12.75" hidden="false" customHeight="false" outlineLevel="0" collapsed="false">
      <c r="D529" s="111"/>
    </row>
    <row r="530" customFormat="false" ht="12.75" hidden="false" customHeight="false" outlineLevel="0" collapsed="false">
      <c r="D530" s="111"/>
    </row>
    <row r="531" customFormat="false" ht="12.75" hidden="false" customHeight="false" outlineLevel="0" collapsed="false">
      <c r="D531" s="111"/>
    </row>
    <row r="532" customFormat="false" ht="12.75" hidden="false" customHeight="false" outlineLevel="0" collapsed="false">
      <c r="D532" s="111"/>
    </row>
    <row r="533" customFormat="false" ht="12.75" hidden="false" customHeight="false" outlineLevel="0" collapsed="false">
      <c r="D533" s="111"/>
    </row>
    <row r="534" customFormat="false" ht="12.75" hidden="false" customHeight="false" outlineLevel="0" collapsed="false">
      <c r="D534" s="111"/>
    </row>
    <row r="535" customFormat="false" ht="12.75" hidden="false" customHeight="false" outlineLevel="0" collapsed="false">
      <c r="D535" s="111"/>
    </row>
    <row r="536" customFormat="false" ht="12.75" hidden="false" customHeight="false" outlineLevel="0" collapsed="false">
      <c r="D536" s="111"/>
    </row>
    <row r="537" customFormat="false" ht="12.75" hidden="false" customHeight="false" outlineLevel="0" collapsed="false">
      <c r="D537" s="111"/>
    </row>
    <row r="538" customFormat="false" ht="12.75" hidden="false" customHeight="false" outlineLevel="0" collapsed="false">
      <c r="D538" s="111"/>
    </row>
    <row r="539" customFormat="false" ht="12.75" hidden="false" customHeight="false" outlineLevel="0" collapsed="false">
      <c r="D539" s="111"/>
    </row>
    <row r="540" customFormat="false" ht="12.75" hidden="false" customHeight="false" outlineLevel="0" collapsed="false">
      <c r="D540" s="111"/>
    </row>
    <row r="541" customFormat="false" ht="12.75" hidden="false" customHeight="false" outlineLevel="0" collapsed="false">
      <c r="D541" s="111"/>
    </row>
    <row r="542" customFormat="false" ht="12.75" hidden="false" customHeight="false" outlineLevel="0" collapsed="false">
      <c r="D542" s="111"/>
    </row>
    <row r="543" customFormat="false" ht="12.75" hidden="false" customHeight="false" outlineLevel="0" collapsed="false">
      <c r="D543" s="111"/>
    </row>
    <row r="544" customFormat="false" ht="12.75" hidden="false" customHeight="false" outlineLevel="0" collapsed="false">
      <c r="D544" s="111"/>
    </row>
    <row r="545" customFormat="false" ht="12.75" hidden="false" customHeight="false" outlineLevel="0" collapsed="false">
      <c r="D545" s="111"/>
    </row>
    <row r="546" customFormat="false" ht="12.75" hidden="false" customHeight="false" outlineLevel="0" collapsed="false">
      <c r="D546" s="111"/>
    </row>
    <row r="547" customFormat="false" ht="12.75" hidden="false" customHeight="false" outlineLevel="0" collapsed="false">
      <c r="D547" s="111"/>
    </row>
    <row r="548" customFormat="false" ht="12.75" hidden="false" customHeight="false" outlineLevel="0" collapsed="false">
      <c r="D548" s="111"/>
    </row>
    <row r="549" customFormat="false" ht="12.75" hidden="false" customHeight="false" outlineLevel="0" collapsed="false">
      <c r="D549" s="111"/>
    </row>
    <row r="550" customFormat="false" ht="12.75" hidden="false" customHeight="false" outlineLevel="0" collapsed="false">
      <c r="D550" s="111"/>
    </row>
    <row r="551" customFormat="false" ht="12.75" hidden="false" customHeight="false" outlineLevel="0" collapsed="false">
      <c r="D551" s="111"/>
    </row>
    <row r="552" customFormat="false" ht="12.75" hidden="false" customHeight="false" outlineLevel="0" collapsed="false">
      <c r="D552" s="111"/>
    </row>
    <row r="553" customFormat="false" ht="12.75" hidden="false" customHeight="false" outlineLevel="0" collapsed="false">
      <c r="D553" s="111"/>
    </row>
    <row r="554" customFormat="false" ht="12.75" hidden="false" customHeight="false" outlineLevel="0" collapsed="false">
      <c r="D554" s="111"/>
    </row>
    <row r="555" customFormat="false" ht="12.75" hidden="false" customHeight="false" outlineLevel="0" collapsed="false">
      <c r="D555" s="111"/>
    </row>
    <row r="556" customFormat="false" ht="12.75" hidden="false" customHeight="false" outlineLevel="0" collapsed="false">
      <c r="D556" s="111"/>
    </row>
    <row r="557" customFormat="false" ht="12.75" hidden="false" customHeight="false" outlineLevel="0" collapsed="false">
      <c r="D557" s="111"/>
    </row>
    <row r="558" customFormat="false" ht="12.75" hidden="false" customHeight="false" outlineLevel="0" collapsed="false">
      <c r="D558" s="111"/>
    </row>
    <row r="559" customFormat="false" ht="12.75" hidden="false" customHeight="false" outlineLevel="0" collapsed="false">
      <c r="D559" s="111"/>
    </row>
    <row r="560" customFormat="false" ht="12.75" hidden="false" customHeight="false" outlineLevel="0" collapsed="false">
      <c r="D560" s="111"/>
    </row>
    <row r="561" customFormat="false" ht="12.75" hidden="false" customHeight="false" outlineLevel="0" collapsed="false">
      <c r="D561" s="111"/>
    </row>
    <row r="562" customFormat="false" ht="12.75" hidden="false" customHeight="false" outlineLevel="0" collapsed="false">
      <c r="D562" s="111"/>
    </row>
    <row r="563" customFormat="false" ht="12.75" hidden="false" customHeight="false" outlineLevel="0" collapsed="false">
      <c r="D563" s="111"/>
    </row>
    <row r="564" customFormat="false" ht="12.75" hidden="false" customHeight="false" outlineLevel="0" collapsed="false">
      <c r="D564" s="111"/>
    </row>
    <row r="565" customFormat="false" ht="12.75" hidden="false" customHeight="false" outlineLevel="0" collapsed="false">
      <c r="D565" s="111"/>
    </row>
    <row r="566" customFormat="false" ht="12.75" hidden="false" customHeight="false" outlineLevel="0" collapsed="false">
      <c r="D566" s="111"/>
    </row>
    <row r="567" customFormat="false" ht="12.75" hidden="false" customHeight="false" outlineLevel="0" collapsed="false">
      <c r="D567" s="111"/>
    </row>
    <row r="568" customFormat="false" ht="12.75" hidden="false" customHeight="false" outlineLevel="0" collapsed="false">
      <c r="D568" s="111"/>
    </row>
    <row r="569" customFormat="false" ht="12.75" hidden="false" customHeight="false" outlineLevel="0" collapsed="false">
      <c r="D569" s="111"/>
    </row>
    <row r="570" customFormat="false" ht="12.75" hidden="false" customHeight="false" outlineLevel="0" collapsed="false">
      <c r="D570" s="111"/>
    </row>
    <row r="571" customFormat="false" ht="12.75" hidden="false" customHeight="false" outlineLevel="0" collapsed="false">
      <c r="D571" s="111"/>
    </row>
    <row r="572" customFormat="false" ht="12.75" hidden="false" customHeight="false" outlineLevel="0" collapsed="false">
      <c r="D572" s="111"/>
    </row>
    <row r="573" customFormat="false" ht="12.75" hidden="false" customHeight="false" outlineLevel="0" collapsed="false">
      <c r="D573" s="111"/>
    </row>
    <row r="574" customFormat="false" ht="12.75" hidden="false" customHeight="false" outlineLevel="0" collapsed="false">
      <c r="D574" s="111"/>
    </row>
    <row r="575" customFormat="false" ht="12.75" hidden="false" customHeight="false" outlineLevel="0" collapsed="false">
      <c r="D575" s="111"/>
    </row>
    <row r="576" customFormat="false" ht="12.75" hidden="false" customHeight="false" outlineLevel="0" collapsed="false">
      <c r="D576" s="111"/>
    </row>
    <row r="577" customFormat="false" ht="12.75" hidden="false" customHeight="false" outlineLevel="0" collapsed="false">
      <c r="D577" s="111"/>
    </row>
    <row r="578" customFormat="false" ht="12.75" hidden="false" customHeight="false" outlineLevel="0" collapsed="false">
      <c r="D578" s="111"/>
    </row>
    <row r="579" customFormat="false" ht="12.75" hidden="false" customHeight="false" outlineLevel="0" collapsed="false">
      <c r="D579" s="111"/>
    </row>
    <row r="580" customFormat="false" ht="12.75" hidden="false" customHeight="false" outlineLevel="0" collapsed="false">
      <c r="D580" s="111"/>
    </row>
    <row r="581" customFormat="false" ht="12.75" hidden="false" customHeight="false" outlineLevel="0" collapsed="false">
      <c r="D581" s="111"/>
    </row>
    <row r="582" customFormat="false" ht="12.75" hidden="false" customHeight="false" outlineLevel="0" collapsed="false">
      <c r="D582" s="111"/>
    </row>
    <row r="583" customFormat="false" ht="12.75" hidden="false" customHeight="false" outlineLevel="0" collapsed="false">
      <c r="D583" s="111"/>
    </row>
    <row r="584" customFormat="false" ht="12.75" hidden="false" customHeight="false" outlineLevel="0" collapsed="false">
      <c r="D584" s="111"/>
    </row>
    <row r="585" customFormat="false" ht="12.75" hidden="false" customHeight="false" outlineLevel="0" collapsed="false">
      <c r="D585" s="111"/>
    </row>
    <row r="586" customFormat="false" ht="12.75" hidden="false" customHeight="false" outlineLevel="0" collapsed="false">
      <c r="D586" s="111"/>
    </row>
    <row r="587" customFormat="false" ht="12.75" hidden="false" customHeight="false" outlineLevel="0" collapsed="false">
      <c r="D587" s="111"/>
    </row>
    <row r="588" customFormat="false" ht="12.75" hidden="false" customHeight="false" outlineLevel="0" collapsed="false">
      <c r="D588" s="111"/>
    </row>
    <row r="589" customFormat="false" ht="12.75" hidden="false" customHeight="false" outlineLevel="0" collapsed="false">
      <c r="D589" s="111"/>
    </row>
    <row r="590" customFormat="false" ht="12.75" hidden="false" customHeight="false" outlineLevel="0" collapsed="false">
      <c r="D590" s="111"/>
    </row>
    <row r="591" customFormat="false" ht="12.75" hidden="false" customHeight="false" outlineLevel="0" collapsed="false">
      <c r="D591" s="111"/>
    </row>
    <row r="592" customFormat="false" ht="12.75" hidden="false" customHeight="false" outlineLevel="0" collapsed="false">
      <c r="D592" s="111"/>
    </row>
    <row r="593" customFormat="false" ht="12.75" hidden="false" customHeight="false" outlineLevel="0" collapsed="false">
      <c r="D593" s="111"/>
    </row>
    <row r="594" customFormat="false" ht="12.75" hidden="false" customHeight="false" outlineLevel="0" collapsed="false">
      <c r="D594" s="111"/>
    </row>
    <row r="595" customFormat="false" ht="12.75" hidden="false" customHeight="false" outlineLevel="0" collapsed="false">
      <c r="D595" s="111"/>
    </row>
    <row r="596" customFormat="false" ht="12.75" hidden="false" customHeight="false" outlineLevel="0" collapsed="false">
      <c r="D596" s="111"/>
    </row>
    <row r="597" customFormat="false" ht="12.75" hidden="false" customHeight="false" outlineLevel="0" collapsed="false">
      <c r="D597" s="111"/>
    </row>
    <row r="598" customFormat="false" ht="12.75" hidden="false" customHeight="false" outlineLevel="0" collapsed="false">
      <c r="D598" s="111"/>
    </row>
    <row r="599" customFormat="false" ht="12.75" hidden="false" customHeight="false" outlineLevel="0" collapsed="false">
      <c r="D599" s="111"/>
    </row>
    <row r="600" customFormat="false" ht="12.75" hidden="false" customHeight="false" outlineLevel="0" collapsed="false">
      <c r="D600" s="111"/>
    </row>
    <row r="601" customFormat="false" ht="12.75" hidden="false" customHeight="false" outlineLevel="0" collapsed="false">
      <c r="D601" s="111"/>
    </row>
    <row r="602" customFormat="false" ht="12.75" hidden="false" customHeight="false" outlineLevel="0" collapsed="false">
      <c r="D602" s="111"/>
    </row>
    <row r="603" customFormat="false" ht="12.75" hidden="false" customHeight="false" outlineLevel="0" collapsed="false">
      <c r="D603" s="111"/>
    </row>
    <row r="604" customFormat="false" ht="12.75" hidden="false" customHeight="false" outlineLevel="0" collapsed="false">
      <c r="D604" s="111"/>
    </row>
    <row r="605" customFormat="false" ht="12.75" hidden="false" customHeight="false" outlineLevel="0" collapsed="false">
      <c r="D605" s="111"/>
    </row>
    <row r="606" customFormat="false" ht="12.75" hidden="false" customHeight="false" outlineLevel="0" collapsed="false">
      <c r="D606" s="111"/>
    </row>
    <row r="607" customFormat="false" ht="12.75" hidden="false" customHeight="false" outlineLevel="0" collapsed="false">
      <c r="D607" s="111"/>
    </row>
    <row r="608" customFormat="false" ht="12.75" hidden="false" customHeight="false" outlineLevel="0" collapsed="false">
      <c r="D608" s="111"/>
    </row>
    <row r="609" customFormat="false" ht="12.75" hidden="false" customHeight="false" outlineLevel="0" collapsed="false">
      <c r="D609" s="111"/>
    </row>
    <row r="610" customFormat="false" ht="12.75" hidden="false" customHeight="false" outlineLevel="0" collapsed="false">
      <c r="D610" s="111"/>
    </row>
    <row r="611" customFormat="false" ht="12.75" hidden="false" customHeight="false" outlineLevel="0" collapsed="false">
      <c r="D611" s="111"/>
    </row>
    <row r="612" customFormat="false" ht="12.75" hidden="false" customHeight="false" outlineLevel="0" collapsed="false">
      <c r="D612" s="111"/>
    </row>
    <row r="613" customFormat="false" ht="12.75" hidden="false" customHeight="false" outlineLevel="0" collapsed="false">
      <c r="D613" s="111"/>
    </row>
    <row r="614" customFormat="false" ht="12.75" hidden="false" customHeight="false" outlineLevel="0" collapsed="false">
      <c r="D614" s="111"/>
    </row>
    <row r="615" customFormat="false" ht="12.75" hidden="false" customHeight="false" outlineLevel="0" collapsed="false">
      <c r="D615" s="111"/>
    </row>
    <row r="616" customFormat="false" ht="12.75" hidden="false" customHeight="false" outlineLevel="0" collapsed="false">
      <c r="D616" s="111"/>
    </row>
    <row r="617" customFormat="false" ht="12.75" hidden="false" customHeight="false" outlineLevel="0" collapsed="false">
      <c r="D617" s="111"/>
    </row>
    <row r="618" customFormat="false" ht="12.75" hidden="false" customHeight="false" outlineLevel="0" collapsed="false">
      <c r="D618" s="111"/>
    </row>
    <row r="619" customFormat="false" ht="12.75" hidden="false" customHeight="false" outlineLevel="0" collapsed="false">
      <c r="D619" s="111"/>
    </row>
    <row r="620" customFormat="false" ht="12.75" hidden="false" customHeight="false" outlineLevel="0" collapsed="false">
      <c r="D620" s="111"/>
    </row>
    <row r="621" customFormat="false" ht="12.75" hidden="false" customHeight="false" outlineLevel="0" collapsed="false">
      <c r="D621" s="111"/>
    </row>
    <row r="622" customFormat="false" ht="12.75" hidden="false" customHeight="false" outlineLevel="0" collapsed="false">
      <c r="D622" s="111"/>
    </row>
    <row r="623" customFormat="false" ht="12.75" hidden="false" customHeight="false" outlineLevel="0" collapsed="false">
      <c r="D623" s="111"/>
    </row>
    <row r="624" customFormat="false" ht="12.75" hidden="false" customHeight="false" outlineLevel="0" collapsed="false">
      <c r="D624" s="111"/>
    </row>
    <row r="625" customFormat="false" ht="12.75" hidden="false" customHeight="false" outlineLevel="0" collapsed="false">
      <c r="D625" s="111"/>
    </row>
    <row r="626" customFormat="false" ht="12.75" hidden="false" customHeight="false" outlineLevel="0" collapsed="false">
      <c r="D626" s="111"/>
    </row>
    <row r="627" customFormat="false" ht="12.75" hidden="false" customHeight="false" outlineLevel="0" collapsed="false">
      <c r="D627" s="111"/>
    </row>
    <row r="628" customFormat="false" ht="12.75" hidden="false" customHeight="false" outlineLevel="0" collapsed="false">
      <c r="D628" s="111"/>
    </row>
    <row r="629" customFormat="false" ht="12.75" hidden="false" customHeight="false" outlineLevel="0" collapsed="false">
      <c r="D629" s="111"/>
    </row>
    <row r="630" customFormat="false" ht="12.75" hidden="false" customHeight="false" outlineLevel="0" collapsed="false">
      <c r="D630" s="111"/>
    </row>
    <row r="631" customFormat="false" ht="12.75" hidden="false" customHeight="false" outlineLevel="0" collapsed="false">
      <c r="D631" s="111"/>
    </row>
    <row r="632" customFormat="false" ht="12.75" hidden="false" customHeight="false" outlineLevel="0" collapsed="false">
      <c r="D632" s="111"/>
    </row>
    <row r="633" customFormat="false" ht="12.75" hidden="false" customHeight="false" outlineLevel="0" collapsed="false">
      <c r="D633" s="111"/>
    </row>
    <row r="634" customFormat="false" ht="12.75" hidden="false" customHeight="false" outlineLevel="0" collapsed="false">
      <c r="D634" s="111"/>
    </row>
    <row r="635" customFormat="false" ht="12.75" hidden="false" customHeight="false" outlineLevel="0" collapsed="false">
      <c r="D635" s="111"/>
    </row>
    <row r="636" customFormat="false" ht="12.75" hidden="false" customHeight="false" outlineLevel="0" collapsed="false">
      <c r="D636" s="111"/>
    </row>
    <row r="637" customFormat="false" ht="12.75" hidden="false" customHeight="false" outlineLevel="0" collapsed="false">
      <c r="D637" s="111"/>
    </row>
    <row r="638" customFormat="false" ht="12.75" hidden="false" customHeight="false" outlineLevel="0" collapsed="false">
      <c r="D638" s="111"/>
    </row>
    <row r="639" customFormat="false" ht="12.75" hidden="false" customHeight="false" outlineLevel="0" collapsed="false">
      <c r="D639" s="111"/>
    </row>
    <row r="640" customFormat="false" ht="12.75" hidden="false" customHeight="false" outlineLevel="0" collapsed="false">
      <c r="D640" s="111"/>
    </row>
    <row r="641" customFormat="false" ht="12.75" hidden="false" customHeight="false" outlineLevel="0" collapsed="false">
      <c r="D641" s="111"/>
    </row>
    <row r="642" customFormat="false" ht="12.75" hidden="false" customHeight="false" outlineLevel="0" collapsed="false">
      <c r="D642" s="111"/>
    </row>
    <row r="643" customFormat="false" ht="12.75" hidden="false" customHeight="false" outlineLevel="0" collapsed="false">
      <c r="D643" s="111"/>
    </row>
    <row r="644" customFormat="false" ht="12.75" hidden="false" customHeight="false" outlineLevel="0" collapsed="false">
      <c r="D644" s="111"/>
    </row>
    <row r="645" customFormat="false" ht="12.75" hidden="false" customHeight="false" outlineLevel="0" collapsed="false">
      <c r="D645" s="111"/>
    </row>
    <row r="646" customFormat="false" ht="12.75" hidden="false" customHeight="false" outlineLevel="0" collapsed="false">
      <c r="D646" s="111"/>
    </row>
    <row r="647" customFormat="false" ht="12.75" hidden="false" customHeight="false" outlineLevel="0" collapsed="false">
      <c r="D647" s="111"/>
    </row>
    <row r="648" customFormat="false" ht="12.75" hidden="false" customHeight="false" outlineLevel="0" collapsed="false">
      <c r="D648" s="111"/>
    </row>
    <row r="649" customFormat="false" ht="12.75" hidden="false" customHeight="false" outlineLevel="0" collapsed="false">
      <c r="D649" s="111"/>
    </row>
    <row r="650" customFormat="false" ht="12.75" hidden="false" customHeight="false" outlineLevel="0" collapsed="false">
      <c r="D650" s="111"/>
    </row>
    <row r="651" customFormat="false" ht="12.75" hidden="false" customHeight="false" outlineLevel="0" collapsed="false">
      <c r="D651" s="111"/>
    </row>
    <row r="652" customFormat="false" ht="12.75" hidden="false" customHeight="false" outlineLevel="0" collapsed="false">
      <c r="D652" s="111"/>
    </row>
    <row r="653" customFormat="false" ht="12.75" hidden="false" customHeight="false" outlineLevel="0" collapsed="false">
      <c r="D653" s="111"/>
    </row>
    <row r="654" customFormat="false" ht="12.75" hidden="false" customHeight="false" outlineLevel="0" collapsed="false">
      <c r="D654" s="111"/>
    </row>
    <row r="655" customFormat="false" ht="12.75" hidden="false" customHeight="false" outlineLevel="0" collapsed="false">
      <c r="D655" s="111"/>
    </row>
    <row r="656" customFormat="false" ht="12.75" hidden="false" customHeight="false" outlineLevel="0" collapsed="false">
      <c r="D656" s="111"/>
    </row>
    <row r="657" customFormat="false" ht="12.75" hidden="false" customHeight="false" outlineLevel="0" collapsed="false">
      <c r="D657" s="111"/>
    </row>
    <row r="658" customFormat="false" ht="12.75" hidden="false" customHeight="false" outlineLevel="0" collapsed="false">
      <c r="D658" s="111"/>
    </row>
    <row r="659" customFormat="false" ht="12.75" hidden="false" customHeight="false" outlineLevel="0" collapsed="false">
      <c r="D659" s="111"/>
    </row>
    <row r="660" customFormat="false" ht="12.75" hidden="false" customHeight="false" outlineLevel="0" collapsed="false">
      <c r="D660" s="111"/>
    </row>
    <row r="661" customFormat="false" ht="12.75" hidden="false" customHeight="false" outlineLevel="0" collapsed="false">
      <c r="D661" s="111"/>
    </row>
    <row r="662" customFormat="false" ht="12.75" hidden="false" customHeight="false" outlineLevel="0" collapsed="false">
      <c r="D662" s="111"/>
    </row>
    <row r="663" customFormat="false" ht="12.75" hidden="false" customHeight="false" outlineLevel="0" collapsed="false">
      <c r="D663" s="111"/>
    </row>
    <row r="664" customFormat="false" ht="12.75" hidden="false" customHeight="false" outlineLevel="0" collapsed="false">
      <c r="D664" s="111"/>
    </row>
    <row r="665" customFormat="false" ht="12.75" hidden="false" customHeight="false" outlineLevel="0" collapsed="false">
      <c r="D665" s="111"/>
    </row>
    <row r="666" customFormat="false" ht="12.75" hidden="false" customHeight="false" outlineLevel="0" collapsed="false">
      <c r="D666" s="111"/>
    </row>
    <row r="667" customFormat="false" ht="12.75" hidden="false" customHeight="false" outlineLevel="0" collapsed="false">
      <c r="D667" s="111"/>
    </row>
    <row r="668" customFormat="false" ht="12.75" hidden="false" customHeight="false" outlineLevel="0" collapsed="false">
      <c r="D668" s="111"/>
    </row>
    <row r="669" customFormat="false" ht="12.75" hidden="false" customHeight="false" outlineLevel="0" collapsed="false">
      <c r="D669" s="111"/>
    </row>
    <row r="670" customFormat="false" ht="12.75" hidden="false" customHeight="false" outlineLevel="0" collapsed="false">
      <c r="D670" s="111"/>
    </row>
    <row r="671" customFormat="false" ht="12.75" hidden="false" customHeight="false" outlineLevel="0" collapsed="false">
      <c r="D671" s="111"/>
    </row>
    <row r="672" customFormat="false" ht="12.75" hidden="false" customHeight="false" outlineLevel="0" collapsed="false">
      <c r="D672" s="111"/>
    </row>
    <row r="673" customFormat="false" ht="12.75" hidden="false" customHeight="false" outlineLevel="0" collapsed="false">
      <c r="D673" s="111"/>
    </row>
    <row r="674" customFormat="false" ht="12.75" hidden="false" customHeight="false" outlineLevel="0" collapsed="false">
      <c r="D674" s="111"/>
    </row>
    <row r="675" customFormat="false" ht="12.75" hidden="false" customHeight="false" outlineLevel="0" collapsed="false">
      <c r="D675" s="111"/>
    </row>
    <row r="676" customFormat="false" ht="12.75" hidden="false" customHeight="false" outlineLevel="0" collapsed="false">
      <c r="D676" s="111"/>
    </row>
    <row r="677" customFormat="false" ht="12.75" hidden="false" customHeight="false" outlineLevel="0" collapsed="false">
      <c r="D677" s="111"/>
    </row>
    <row r="678" customFormat="false" ht="12.75" hidden="false" customHeight="false" outlineLevel="0" collapsed="false">
      <c r="D678" s="111"/>
    </row>
    <row r="679" customFormat="false" ht="12.75" hidden="false" customHeight="false" outlineLevel="0" collapsed="false">
      <c r="D679" s="111"/>
    </row>
    <row r="680" customFormat="false" ht="12.75" hidden="false" customHeight="false" outlineLevel="0" collapsed="false">
      <c r="D680" s="111"/>
    </row>
    <row r="681" customFormat="false" ht="12.75" hidden="false" customHeight="false" outlineLevel="0" collapsed="false">
      <c r="D681" s="111"/>
    </row>
    <row r="682" customFormat="false" ht="12.75" hidden="false" customHeight="false" outlineLevel="0" collapsed="false">
      <c r="D682" s="111"/>
    </row>
    <row r="683" customFormat="false" ht="12.75" hidden="false" customHeight="false" outlineLevel="0" collapsed="false">
      <c r="D683" s="111"/>
    </row>
    <row r="684" customFormat="false" ht="12.75" hidden="false" customHeight="false" outlineLevel="0" collapsed="false">
      <c r="D684" s="111"/>
    </row>
    <row r="685" customFormat="false" ht="12.75" hidden="false" customHeight="false" outlineLevel="0" collapsed="false">
      <c r="D685" s="111"/>
    </row>
    <row r="686" customFormat="false" ht="12.75" hidden="false" customHeight="false" outlineLevel="0" collapsed="false">
      <c r="D686" s="111"/>
    </row>
    <row r="687" customFormat="false" ht="12.75" hidden="false" customHeight="false" outlineLevel="0" collapsed="false">
      <c r="D687" s="111"/>
    </row>
    <row r="688" customFormat="false" ht="12.75" hidden="false" customHeight="false" outlineLevel="0" collapsed="false">
      <c r="D688" s="111"/>
    </row>
    <row r="689" customFormat="false" ht="12.75" hidden="false" customHeight="false" outlineLevel="0" collapsed="false">
      <c r="D689" s="111"/>
    </row>
    <row r="690" customFormat="false" ht="12.75" hidden="false" customHeight="false" outlineLevel="0" collapsed="false">
      <c r="D690" s="111"/>
    </row>
    <row r="691" customFormat="false" ht="12.75" hidden="false" customHeight="false" outlineLevel="0" collapsed="false">
      <c r="D691" s="111"/>
    </row>
    <row r="692" customFormat="false" ht="12.75" hidden="false" customHeight="false" outlineLevel="0" collapsed="false">
      <c r="D692" s="111"/>
    </row>
    <row r="693" customFormat="false" ht="12.75" hidden="false" customHeight="false" outlineLevel="0" collapsed="false">
      <c r="D693" s="111"/>
    </row>
    <row r="694" customFormat="false" ht="12.75" hidden="false" customHeight="false" outlineLevel="0" collapsed="false">
      <c r="D694" s="111"/>
    </row>
    <row r="695" customFormat="false" ht="12.75" hidden="false" customHeight="false" outlineLevel="0" collapsed="false">
      <c r="D695" s="111"/>
    </row>
    <row r="696" customFormat="false" ht="12.75" hidden="false" customHeight="false" outlineLevel="0" collapsed="false">
      <c r="D696" s="111"/>
    </row>
    <row r="697" customFormat="false" ht="12.75" hidden="false" customHeight="false" outlineLevel="0" collapsed="false">
      <c r="D697" s="111"/>
    </row>
    <row r="698" customFormat="false" ht="12.75" hidden="false" customHeight="false" outlineLevel="0" collapsed="false">
      <c r="D698" s="111"/>
    </row>
    <row r="699" customFormat="false" ht="12.75" hidden="false" customHeight="false" outlineLevel="0" collapsed="false">
      <c r="D699" s="111"/>
    </row>
    <row r="700" customFormat="false" ht="12.75" hidden="false" customHeight="false" outlineLevel="0" collapsed="false">
      <c r="D700" s="111"/>
    </row>
    <row r="701" customFormat="false" ht="12.75" hidden="false" customHeight="false" outlineLevel="0" collapsed="false">
      <c r="D701" s="111"/>
    </row>
    <row r="702" customFormat="false" ht="12.75" hidden="false" customHeight="false" outlineLevel="0" collapsed="false">
      <c r="D702" s="111"/>
    </row>
    <row r="703" customFormat="false" ht="12.75" hidden="false" customHeight="false" outlineLevel="0" collapsed="false">
      <c r="D703" s="111"/>
    </row>
    <row r="704" customFormat="false" ht="12.75" hidden="false" customHeight="false" outlineLevel="0" collapsed="false">
      <c r="D704" s="111"/>
    </row>
    <row r="705" customFormat="false" ht="12.75" hidden="false" customHeight="false" outlineLevel="0" collapsed="false">
      <c r="D705" s="111"/>
    </row>
    <row r="706" customFormat="false" ht="12.75" hidden="false" customHeight="false" outlineLevel="0" collapsed="false">
      <c r="D706" s="111"/>
    </row>
    <row r="707" customFormat="false" ht="12.75" hidden="false" customHeight="false" outlineLevel="0" collapsed="false">
      <c r="D707" s="111"/>
    </row>
    <row r="708" customFormat="false" ht="12.75" hidden="false" customHeight="false" outlineLevel="0" collapsed="false">
      <c r="D708" s="111"/>
    </row>
    <row r="709" customFormat="false" ht="12.75" hidden="false" customHeight="false" outlineLevel="0" collapsed="false">
      <c r="D709" s="111"/>
    </row>
    <row r="710" customFormat="false" ht="12.75" hidden="false" customHeight="false" outlineLevel="0" collapsed="false">
      <c r="D710" s="111"/>
    </row>
    <row r="711" customFormat="false" ht="12.75" hidden="false" customHeight="false" outlineLevel="0" collapsed="false">
      <c r="D711" s="111"/>
    </row>
    <row r="712" customFormat="false" ht="12.75" hidden="false" customHeight="false" outlineLevel="0" collapsed="false">
      <c r="D712" s="111"/>
    </row>
    <row r="713" customFormat="false" ht="12.75" hidden="false" customHeight="false" outlineLevel="0" collapsed="false">
      <c r="D713" s="111"/>
    </row>
    <row r="714" customFormat="false" ht="12.75" hidden="false" customHeight="false" outlineLevel="0" collapsed="false">
      <c r="D714" s="111"/>
    </row>
    <row r="715" customFormat="false" ht="12.75" hidden="false" customHeight="false" outlineLevel="0" collapsed="false">
      <c r="D715" s="111"/>
    </row>
    <row r="716" customFormat="false" ht="12.75" hidden="false" customHeight="false" outlineLevel="0" collapsed="false">
      <c r="D716" s="111"/>
    </row>
    <row r="717" customFormat="false" ht="12.75" hidden="false" customHeight="false" outlineLevel="0" collapsed="false">
      <c r="D717" s="111"/>
    </row>
    <row r="718" customFormat="false" ht="12.75" hidden="false" customHeight="false" outlineLevel="0" collapsed="false">
      <c r="D718" s="111"/>
    </row>
    <row r="719" customFormat="false" ht="12.75" hidden="false" customHeight="false" outlineLevel="0" collapsed="false">
      <c r="D719" s="111"/>
    </row>
    <row r="720" customFormat="false" ht="12.75" hidden="false" customHeight="false" outlineLevel="0" collapsed="false">
      <c r="D720" s="111"/>
    </row>
    <row r="721" customFormat="false" ht="12.75" hidden="false" customHeight="false" outlineLevel="0" collapsed="false">
      <c r="D721" s="111"/>
    </row>
    <row r="722" customFormat="false" ht="12.75" hidden="false" customHeight="false" outlineLevel="0" collapsed="false">
      <c r="D722" s="111"/>
    </row>
    <row r="723" customFormat="false" ht="12.75" hidden="false" customHeight="false" outlineLevel="0" collapsed="false">
      <c r="D723" s="111"/>
    </row>
    <row r="724" customFormat="false" ht="12.75" hidden="false" customHeight="false" outlineLevel="0" collapsed="false">
      <c r="D724" s="111"/>
    </row>
    <row r="725" customFormat="false" ht="12.75" hidden="false" customHeight="false" outlineLevel="0" collapsed="false">
      <c r="D725" s="111"/>
    </row>
    <row r="726" customFormat="false" ht="12.75" hidden="false" customHeight="false" outlineLevel="0" collapsed="false">
      <c r="D726" s="111"/>
    </row>
    <row r="727" customFormat="false" ht="12.75" hidden="false" customHeight="false" outlineLevel="0" collapsed="false">
      <c r="D727" s="111"/>
    </row>
    <row r="728" customFormat="false" ht="12.75" hidden="false" customHeight="false" outlineLevel="0" collapsed="false">
      <c r="D728" s="111"/>
    </row>
    <row r="729" customFormat="false" ht="12.75" hidden="false" customHeight="false" outlineLevel="0" collapsed="false">
      <c r="D729" s="111"/>
    </row>
    <row r="730" customFormat="false" ht="12.75" hidden="false" customHeight="false" outlineLevel="0" collapsed="false">
      <c r="D730" s="111"/>
    </row>
    <row r="731" customFormat="false" ht="12.75" hidden="false" customHeight="false" outlineLevel="0" collapsed="false">
      <c r="D731" s="111"/>
    </row>
    <row r="732" customFormat="false" ht="12.75" hidden="false" customHeight="false" outlineLevel="0" collapsed="false">
      <c r="D732" s="111"/>
    </row>
    <row r="733" customFormat="false" ht="12.75" hidden="false" customHeight="false" outlineLevel="0" collapsed="false">
      <c r="D733" s="111"/>
    </row>
    <row r="734" customFormat="false" ht="12.75" hidden="false" customHeight="false" outlineLevel="0" collapsed="false">
      <c r="D734" s="111"/>
    </row>
    <row r="735" customFormat="false" ht="12.75" hidden="false" customHeight="false" outlineLevel="0" collapsed="false">
      <c r="D735" s="111"/>
    </row>
    <row r="736" customFormat="false" ht="12.75" hidden="false" customHeight="false" outlineLevel="0" collapsed="false">
      <c r="D736" s="111"/>
    </row>
    <row r="737" customFormat="false" ht="12.75" hidden="false" customHeight="false" outlineLevel="0" collapsed="false">
      <c r="D737" s="111"/>
    </row>
    <row r="738" customFormat="false" ht="12.75" hidden="false" customHeight="false" outlineLevel="0" collapsed="false">
      <c r="D738" s="111"/>
    </row>
    <row r="739" customFormat="false" ht="12.75" hidden="false" customHeight="false" outlineLevel="0" collapsed="false">
      <c r="D739" s="111"/>
    </row>
    <row r="740" customFormat="false" ht="12.75" hidden="false" customHeight="false" outlineLevel="0" collapsed="false">
      <c r="D740" s="111"/>
    </row>
    <row r="741" customFormat="false" ht="12.75" hidden="false" customHeight="false" outlineLevel="0" collapsed="false">
      <c r="D741" s="111"/>
    </row>
    <row r="742" customFormat="false" ht="12.75" hidden="false" customHeight="false" outlineLevel="0" collapsed="false">
      <c r="D742" s="111"/>
    </row>
    <row r="743" customFormat="false" ht="12.75" hidden="false" customHeight="false" outlineLevel="0" collapsed="false">
      <c r="D743" s="111"/>
    </row>
    <row r="744" customFormat="false" ht="12.75" hidden="false" customHeight="false" outlineLevel="0" collapsed="false">
      <c r="D744" s="111"/>
    </row>
    <row r="745" customFormat="false" ht="12.75" hidden="false" customHeight="false" outlineLevel="0" collapsed="false">
      <c r="D745" s="111"/>
    </row>
    <row r="746" customFormat="false" ht="12.75" hidden="false" customHeight="false" outlineLevel="0" collapsed="false">
      <c r="D746" s="111"/>
    </row>
    <row r="747" customFormat="false" ht="12.75" hidden="false" customHeight="false" outlineLevel="0" collapsed="false">
      <c r="D747" s="111"/>
    </row>
    <row r="748" customFormat="false" ht="12.75" hidden="false" customHeight="false" outlineLevel="0" collapsed="false">
      <c r="D748" s="111"/>
    </row>
    <row r="749" customFormat="false" ht="12.75" hidden="false" customHeight="false" outlineLevel="0" collapsed="false">
      <c r="D749" s="111"/>
    </row>
    <row r="750" customFormat="false" ht="12.75" hidden="false" customHeight="false" outlineLevel="0" collapsed="false">
      <c r="D750" s="111"/>
    </row>
    <row r="751" customFormat="false" ht="12.75" hidden="false" customHeight="false" outlineLevel="0" collapsed="false">
      <c r="D751" s="111"/>
    </row>
    <row r="752" customFormat="false" ht="12.75" hidden="false" customHeight="false" outlineLevel="0" collapsed="false">
      <c r="D752" s="111"/>
    </row>
    <row r="753" customFormat="false" ht="12.75" hidden="false" customHeight="false" outlineLevel="0" collapsed="false">
      <c r="D753" s="111"/>
    </row>
    <row r="754" customFormat="false" ht="12.75" hidden="false" customHeight="false" outlineLevel="0" collapsed="false">
      <c r="D754" s="111"/>
    </row>
    <row r="755" customFormat="false" ht="12.75" hidden="false" customHeight="false" outlineLevel="0" collapsed="false">
      <c r="D755" s="111"/>
    </row>
    <row r="756" customFormat="false" ht="12.75" hidden="false" customHeight="false" outlineLevel="0" collapsed="false">
      <c r="D756" s="111"/>
    </row>
    <row r="757" customFormat="false" ht="12.75" hidden="false" customHeight="false" outlineLevel="0" collapsed="false">
      <c r="D757" s="111"/>
    </row>
    <row r="758" customFormat="false" ht="12.75" hidden="false" customHeight="false" outlineLevel="0" collapsed="false">
      <c r="D758" s="111"/>
    </row>
    <row r="759" customFormat="false" ht="12.75" hidden="false" customHeight="false" outlineLevel="0" collapsed="false">
      <c r="D759" s="111"/>
    </row>
    <row r="760" customFormat="false" ht="12.75" hidden="false" customHeight="false" outlineLevel="0" collapsed="false">
      <c r="D760" s="111"/>
    </row>
    <row r="761" customFormat="false" ht="12.75" hidden="false" customHeight="false" outlineLevel="0" collapsed="false">
      <c r="D761" s="111"/>
    </row>
    <row r="762" customFormat="false" ht="12.75" hidden="false" customHeight="false" outlineLevel="0" collapsed="false">
      <c r="D762" s="111"/>
    </row>
    <row r="763" customFormat="false" ht="12.75" hidden="false" customHeight="false" outlineLevel="0" collapsed="false">
      <c r="D763" s="111"/>
    </row>
    <row r="764" customFormat="false" ht="12.75" hidden="false" customHeight="false" outlineLevel="0" collapsed="false">
      <c r="D764" s="111"/>
    </row>
    <row r="765" customFormat="false" ht="12.75" hidden="false" customHeight="false" outlineLevel="0" collapsed="false">
      <c r="D765" s="111"/>
    </row>
    <row r="766" customFormat="false" ht="12.75" hidden="false" customHeight="false" outlineLevel="0" collapsed="false">
      <c r="D766" s="111"/>
    </row>
    <row r="767" customFormat="false" ht="12.75" hidden="false" customHeight="false" outlineLevel="0" collapsed="false">
      <c r="D767" s="111"/>
    </row>
    <row r="768" customFormat="false" ht="12.75" hidden="false" customHeight="false" outlineLevel="0" collapsed="false">
      <c r="D768" s="111"/>
    </row>
    <row r="769" customFormat="false" ht="12.75" hidden="false" customHeight="false" outlineLevel="0" collapsed="false">
      <c r="D769" s="111"/>
    </row>
    <row r="770" customFormat="false" ht="12.75" hidden="false" customHeight="false" outlineLevel="0" collapsed="false">
      <c r="D770" s="111"/>
    </row>
    <row r="771" customFormat="false" ht="12.75" hidden="false" customHeight="false" outlineLevel="0" collapsed="false">
      <c r="D771" s="111"/>
    </row>
    <row r="772" customFormat="false" ht="12.75" hidden="false" customHeight="false" outlineLevel="0" collapsed="false">
      <c r="D772" s="111"/>
    </row>
    <row r="773" customFormat="false" ht="12.75" hidden="false" customHeight="false" outlineLevel="0" collapsed="false">
      <c r="D773" s="111"/>
    </row>
    <row r="774" customFormat="false" ht="12.75" hidden="false" customHeight="false" outlineLevel="0" collapsed="false">
      <c r="D774" s="111"/>
    </row>
    <row r="775" customFormat="false" ht="12.75" hidden="false" customHeight="false" outlineLevel="0" collapsed="false">
      <c r="D775" s="111"/>
    </row>
    <row r="776" customFormat="false" ht="12.75" hidden="false" customHeight="false" outlineLevel="0" collapsed="false">
      <c r="D776" s="111"/>
    </row>
    <row r="777" customFormat="false" ht="12.75" hidden="false" customHeight="false" outlineLevel="0" collapsed="false">
      <c r="D777" s="111"/>
    </row>
    <row r="778" customFormat="false" ht="12.75" hidden="false" customHeight="false" outlineLevel="0" collapsed="false">
      <c r="D778" s="111"/>
    </row>
    <row r="779" customFormat="false" ht="12.75" hidden="false" customHeight="false" outlineLevel="0" collapsed="false">
      <c r="D779" s="111"/>
    </row>
    <row r="780" customFormat="false" ht="12.75" hidden="false" customHeight="false" outlineLevel="0" collapsed="false">
      <c r="D780" s="111"/>
    </row>
    <row r="781" customFormat="false" ht="12.75" hidden="false" customHeight="false" outlineLevel="0" collapsed="false">
      <c r="D781" s="111"/>
    </row>
    <row r="782" customFormat="false" ht="12.75" hidden="false" customHeight="false" outlineLevel="0" collapsed="false">
      <c r="D782" s="111"/>
    </row>
    <row r="783" customFormat="false" ht="12.75" hidden="false" customHeight="false" outlineLevel="0" collapsed="false">
      <c r="D783" s="111"/>
    </row>
    <row r="784" customFormat="false" ht="12.75" hidden="false" customHeight="false" outlineLevel="0" collapsed="false">
      <c r="D784" s="111"/>
    </row>
    <row r="785" customFormat="false" ht="12.75" hidden="false" customHeight="false" outlineLevel="0" collapsed="false">
      <c r="D785" s="111"/>
    </row>
    <row r="786" customFormat="false" ht="12.75" hidden="false" customHeight="false" outlineLevel="0" collapsed="false">
      <c r="D786" s="111"/>
    </row>
    <row r="787" customFormat="false" ht="12.75" hidden="false" customHeight="false" outlineLevel="0" collapsed="false">
      <c r="D787" s="111"/>
    </row>
    <row r="788" customFormat="false" ht="12.75" hidden="false" customHeight="false" outlineLevel="0" collapsed="false">
      <c r="D788" s="111"/>
    </row>
    <row r="789" customFormat="false" ht="12.75" hidden="false" customHeight="false" outlineLevel="0" collapsed="false">
      <c r="D789" s="111"/>
    </row>
    <row r="790" customFormat="false" ht="12.75" hidden="false" customHeight="false" outlineLevel="0" collapsed="false">
      <c r="D790" s="111"/>
    </row>
    <row r="791" customFormat="false" ht="12.75" hidden="false" customHeight="false" outlineLevel="0" collapsed="false">
      <c r="D791" s="111"/>
    </row>
    <row r="792" customFormat="false" ht="12.75" hidden="false" customHeight="false" outlineLevel="0" collapsed="false">
      <c r="D792" s="111"/>
    </row>
    <row r="793" customFormat="false" ht="12.75" hidden="false" customHeight="false" outlineLevel="0" collapsed="false">
      <c r="D793" s="111"/>
    </row>
    <row r="794" customFormat="false" ht="12.75" hidden="false" customHeight="false" outlineLevel="0" collapsed="false">
      <c r="D794" s="111"/>
    </row>
    <row r="795" customFormat="false" ht="12.75" hidden="false" customHeight="false" outlineLevel="0" collapsed="false">
      <c r="D795" s="111"/>
    </row>
    <row r="796" customFormat="false" ht="12.75" hidden="false" customHeight="false" outlineLevel="0" collapsed="false">
      <c r="D796" s="111"/>
    </row>
    <row r="797" customFormat="false" ht="12.75" hidden="false" customHeight="false" outlineLevel="0" collapsed="false">
      <c r="D797" s="111"/>
    </row>
    <row r="798" customFormat="false" ht="12.75" hidden="false" customHeight="false" outlineLevel="0" collapsed="false">
      <c r="D798" s="111"/>
    </row>
    <row r="799" customFormat="false" ht="12.75" hidden="false" customHeight="false" outlineLevel="0" collapsed="false">
      <c r="D799" s="111"/>
    </row>
    <row r="800" customFormat="false" ht="12.75" hidden="false" customHeight="false" outlineLevel="0" collapsed="false">
      <c r="D800" s="111"/>
    </row>
    <row r="801" customFormat="false" ht="12.75" hidden="false" customHeight="false" outlineLevel="0" collapsed="false">
      <c r="D801" s="111"/>
    </row>
    <row r="802" customFormat="false" ht="12.75" hidden="false" customHeight="false" outlineLevel="0" collapsed="false">
      <c r="D802" s="111"/>
    </row>
    <row r="803" customFormat="false" ht="12.75" hidden="false" customHeight="false" outlineLevel="0" collapsed="false">
      <c r="D803" s="111"/>
    </row>
    <row r="804" customFormat="false" ht="12.75" hidden="false" customHeight="false" outlineLevel="0" collapsed="false">
      <c r="D804" s="111"/>
    </row>
    <row r="805" customFormat="false" ht="12.75" hidden="false" customHeight="false" outlineLevel="0" collapsed="false">
      <c r="D805" s="111"/>
    </row>
    <row r="806" customFormat="false" ht="12.75" hidden="false" customHeight="false" outlineLevel="0" collapsed="false">
      <c r="D806" s="111"/>
    </row>
    <row r="807" customFormat="false" ht="12.75" hidden="false" customHeight="false" outlineLevel="0" collapsed="false">
      <c r="D807" s="111"/>
    </row>
    <row r="808" customFormat="false" ht="12.75" hidden="false" customHeight="false" outlineLevel="0" collapsed="false">
      <c r="D808" s="111"/>
    </row>
    <row r="809" customFormat="false" ht="12.75" hidden="false" customHeight="false" outlineLevel="0" collapsed="false">
      <c r="D809" s="111"/>
    </row>
    <row r="810" customFormat="false" ht="12.75" hidden="false" customHeight="false" outlineLevel="0" collapsed="false">
      <c r="D810" s="111"/>
    </row>
    <row r="811" customFormat="false" ht="12.75" hidden="false" customHeight="false" outlineLevel="0" collapsed="false">
      <c r="D811" s="111"/>
    </row>
    <row r="812" customFormat="false" ht="12.75" hidden="false" customHeight="false" outlineLevel="0" collapsed="false">
      <c r="D812" s="111"/>
    </row>
    <row r="813" customFormat="false" ht="12.75" hidden="false" customHeight="false" outlineLevel="0" collapsed="false">
      <c r="D813" s="111"/>
    </row>
    <row r="814" customFormat="false" ht="12.75" hidden="false" customHeight="false" outlineLevel="0" collapsed="false">
      <c r="D814" s="111"/>
    </row>
    <row r="815" customFormat="false" ht="12.75" hidden="false" customHeight="false" outlineLevel="0" collapsed="false">
      <c r="D815" s="111"/>
    </row>
    <row r="816" customFormat="false" ht="12.75" hidden="false" customHeight="false" outlineLevel="0" collapsed="false">
      <c r="D816" s="111"/>
    </row>
    <row r="817" customFormat="false" ht="12.75" hidden="false" customHeight="false" outlineLevel="0" collapsed="false">
      <c r="D817" s="111"/>
    </row>
    <row r="818" customFormat="false" ht="12.75" hidden="false" customHeight="false" outlineLevel="0" collapsed="false">
      <c r="D818" s="111"/>
    </row>
    <row r="819" customFormat="false" ht="12.75" hidden="false" customHeight="false" outlineLevel="0" collapsed="false">
      <c r="D819" s="111"/>
    </row>
    <row r="820" customFormat="false" ht="12.75" hidden="false" customHeight="false" outlineLevel="0" collapsed="false">
      <c r="D820" s="111"/>
    </row>
    <row r="821" customFormat="false" ht="12.75" hidden="false" customHeight="false" outlineLevel="0" collapsed="false">
      <c r="D821" s="111"/>
    </row>
    <row r="822" customFormat="false" ht="12.75" hidden="false" customHeight="false" outlineLevel="0" collapsed="false">
      <c r="D822" s="111"/>
    </row>
    <row r="823" customFormat="false" ht="12.75" hidden="false" customHeight="false" outlineLevel="0" collapsed="false">
      <c r="D823" s="111"/>
    </row>
    <row r="824" customFormat="false" ht="12.75" hidden="false" customHeight="false" outlineLevel="0" collapsed="false">
      <c r="D824" s="111"/>
    </row>
    <row r="825" customFormat="false" ht="12.75" hidden="false" customHeight="false" outlineLevel="0" collapsed="false">
      <c r="D825" s="111"/>
    </row>
    <row r="826" customFormat="false" ht="12.75" hidden="false" customHeight="false" outlineLevel="0" collapsed="false">
      <c r="D826" s="111"/>
    </row>
    <row r="827" customFormat="false" ht="12.75" hidden="false" customHeight="false" outlineLevel="0" collapsed="false">
      <c r="D827" s="111"/>
    </row>
    <row r="828" customFormat="false" ht="12.75" hidden="false" customHeight="false" outlineLevel="0" collapsed="false">
      <c r="D828" s="111"/>
    </row>
    <row r="829" customFormat="false" ht="12.75" hidden="false" customHeight="false" outlineLevel="0" collapsed="false">
      <c r="D829" s="111"/>
    </row>
    <row r="830" customFormat="false" ht="12.75" hidden="false" customHeight="false" outlineLevel="0" collapsed="false">
      <c r="D830" s="111"/>
    </row>
    <row r="831" customFormat="false" ht="12.75" hidden="false" customHeight="false" outlineLevel="0" collapsed="false">
      <c r="D831" s="111"/>
    </row>
    <row r="832" customFormat="false" ht="12.75" hidden="false" customHeight="false" outlineLevel="0" collapsed="false">
      <c r="D832" s="111"/>
    </row>
    <row r="833" customFormat="false" ht="12.75" hidden="false" customHeight="false" outlineLevel="0" collapsed="false">
      <c r="D833" s="111"/>
    </row>
    <row r="834" customFormat="false" ht="12.75" hidden="false" customHeight="false" outlineLevel="0" collapsed="false">
      <c r="D834" s="111"/>
    </row>
    <row r="835" customFormat="false" ht="12.75" hidden="false" customHeight="false" outlineLevel="0" collapsed="false">
      <c r="D835" s="111"/>
    </row>
    <row r="836" customFormat="false" ht="12.75" hidden="false" customHeight="false" outlineLevel="0" collapsed="false">
      <c r="D836" s="111"/>
    </row>
    <row r="837" customFormat="false" ht="12.75" hidden="false" customHeight="false" outlineLevel="0" collapsed="false">
      <c r="D837" s="111"/>
    </row>
    <row r="838" customFormat="false" ht="12.75" hidden="false" customHeight="false" outlineLevel="0" collapsed="false">
      <c r="D838" s="111"/>
    </row>
    <row r="839" customFormat="false" ht="12.75" hidden="false" customHeight="false" outlineLevel="0" collapsed="false">
      <c r="D839" s="111"/>
    </row>
    <row r="840" customFormat="false" ht="12.75" hidden="false" customHeight="false" outlineLevel="0" collapsed="false">
      <c r="D840" s="111"/>
    </row>
    <row r="841" customFormat="false" ht="12.75" hidden="false" customHeight="false" outlineLevel="0" collapsed="false">
      <c r="D841" s="111"/>
    </row>
    <row r="842" customFormat="false" ht="12.75" hidden="false" customHeight="false" outlineLevel="0" collapsed="false">
      <c r="D842" s="111"/>
    </row>
    <row r="843" customFormat="false" ht="12.75" hidden="false" customHeight="false" outlineLevel="0" collapsed="false">
      <c r="D843" s="111"/>
    </row>
    <row r="844" customFormat="false" ht="12.75" hidden="false" customHeight="false" outlineLevel="0" collapsed="false">
      <c r="D844" s="111"/>
    </row>
    <row r="845" customFormat="false" ht="12.75" hidden="false" customHeight="false" outlineLevel="0" collapsed="false">
      <c r="D845" s="111"/>
    </row>
    <row r="846" customFormat="false" ht="12.75" hidden="false" customHeight="false" outlineLevel="0" collapsed="false">
      <c r="D846" s="111"/>
    </row>
    <row r="847" customFormat="false" ht="12.75" hidden="false" customHeight="false" outlineLevel="0" collapsed="false">
      <c r="D847" s="111"/>
    </row>
    <row r="848" customFormat="false" ht="12.75" hidden="false" customHeight="false" outlineLevel="0" collapsed="false">
      <c r="D848" s="111"/>
    </row>
    <row r="849" customFormat="false" ht="12.75" hidden="false" customHeight="false" outlineLevel="0" collapsed="false">
      <c r="D849" s="111"/>
    </row>
    <row r="850" customFormat="false" ht="12.75" hidden="false" customHeight="false" outlineLevel="0" collapsed="false">
      <c r="D850" s="111"/>
    </row>
    <row r="851" customFormat="false" ht="12.75" hidden="false" customHeight="false" outlineLevel="0" collapsed="false">
      <c r="D851" s="111"/>
    </row>
    <row r="852" customFormat="false" ht="12.75" hidden="false" customHeight="false" outlineLevel="0" collapsed="false">
      <c r="D852" s="111"/>
    </row>
    <row r="853" customFormat="false" ht="12.75" hidden="false" customHeight="false" outlineLevel="0" collapsed="false">
      <c r="D853" s="111"/>
    </row>
    <row r="854" customFormat="false" ht="12.75" hidden="false" customHeight="false" outlineLevel="0" collapsed="false">
      <c r="D854" s="111"/>
    </row>
    <row r="855" customFormat="false" ht="12.75" hidden="false" customHeight="false" outlineLevel="0" collapsed="false">
      <c r="D855" s="111"/>
    </row>
    <row r="856" customFormat="false" ht="12.75" hidden="false" customHeight="false" outlineLevel="0" collapsed="false">
      <c r="D856" s="111"/>
    </row>
    <row r="857" customFormat="false" ht="12.75" hidden="false" customHeight="false" outlineLevel="0" collapsed="false">
      <c r="D857" s="111"/>
    </row>
    <row r="858" customFormat="false" ht="12.75" hidden="false" customHeight="false" outlineLevel="0" collapsed="false">
      <c r="D858" s="111"/>
    </row>
    <row r="859" customFormat="false" ht="12.75" hidden="false" customHeight="false" outlineLevel="0" collapsed="false">
      <c r="D859" s="111"/>
    </row>
    <row r="860" customFormat="false" ht="12.75" hidden="false" customHeight="false" outlineLevel="0" collapsed="false">
      <c r="D860" s="111"/>
    </row>
    <row r="861" customFormat="false" ht="12.75" hidden="false" customHeight="false" outlineLevel="0" collapsed="false">
      <c r="D861" s="111"/>
    </row>
    <row r="862" customFormat="false" ht="12.75" hidden="false" customHeight="false" outlineLevel="0" collapsed="false">
      <c r="D862" s="111"/>
    </row>
    <row r="863" customFormat="false" ht="12.75" hidden="false" customHeight="false" outlineLevel="0" collapsed="false">
      <c r="D863" s="111"/>
    </row>
    <row r="864" customFormat="false" ht="12.75" hidden="false" customHeight="false" outlineLevel="0" collapsed="false">
      <c r="D864" s="111"/>
    </row>
    <row r="865" customFormat="false" ht="12.75" hidden="false" customHeight="false" outlineLevel="0" collapsed="false">
      <c r="D865" s="111"/>
    </row>
    <row r="866" customFormat="false" ht="12.75" hidden="false" customHeight="false" outlineLevel="0" collapsed="false">
      <c r="D866" s="111"/>
    </row>
    <row r="867" customFormat="false" ht="12.75" hidden="false" customHeight="false" outlineLevel="0" collapsed="false">
      <c r="D867" s="111"/>
    </row>
    <row r="868" customFormat="false" ht="12.75" hidden="false" customHeight="false" outlineLevel="0" collapsed="false">
      <c r="D868" s="111"/>
    </row>
    <row r="869" customFormat="false" ht="12.75" hidden="false" customHeight="false" outlineLevel="0" collapsed="false">
      <c r="D869" s="111"/>
    </row>
    <row r="870" customFormat="false" ht="12.75" hidden="false" customHeight="false" outlineLevel="0" collapsed="false">
      <c r="D870" s="111"/>
    </row>
    <row r="871" customFormat="false" ht="12.75" hidden="false" customHeight="false" outlineLevel="0" collapsed="false">
      <c r="D871" s="111"/>
    </row>
    <row r="872" customFormat="false" ht="12.75" hidden="false" customHeight="false" outlineLevel="0" collapsed="false">
      <c r="D872" s="111"/>
    </row>
    <row r="873" customFormat="false" ht="12.75" hidden="false" customHeight="false" outlineLevel="0" collapsed="false">
      <c r="D873" s="111"/>
    </row>
    <row r="874" customFormat="false" ht="12.75" hidden="false" customHeight="false" outlineLevel="0" collapsed="false">
      <c r="D874" s="111"/>
    </row>
    <row r="875" customFormat="false" ht="12.75" hidden="false" customHeight="false" outlineLevel="0" collapsed="false">
      <c r="D875" s="111"/>
    </row>
    <row r="876" customFormat="false" ht="12.75" hidden="false" customHeight="false" outlineLevel="0" collapsed="false">
      <c r="D876" s="111"/>
    </row>
    <row r="877" customFormat="false" ht="12.75" hidden="false" customHeight="false" outlineLevel="0" collapsed="false">
      <c r="D877" s="111"/>
    </row>
    <row r="878" customFormat="false" ht="12.75" hidden="false" customHeight="false" outlineLevel="0" collapsed="false">
      <c r="D878" s="111"/>
    </row>
    <row r="879" customFormat="false" ht="12.75" hidden="false" customHeight="false" outlineLevel="0" collapsed="false">
      <c r="D879" s="111"/>
    </row>
    <row r="880" customFormat="false" ht="12.75" hidden="false" customHeight="false" outlineLevel="0" collapsed="false">
      <c r="D880" s="111"/>
    </row>
    <row r="881" customFormat="false" ht="12.75" hidden="false" customHeight="false" outlineLevel="0" collapsed="false">
      <c r="D881" s="111"/>
    </row>
    <row r="882" customFormat="false" ht="12.75" hidden="false" customHeight="false" outlineLevel="0" collapsed="false">
      <c r="D882" s="111"/>
    </row>
    <row r="883" customFormat="false" ht="12.75" hidden="false" customHeight="false" outlineLevel="0" collapsed="false">
      <c r="D883" s="111"/>
    </row>
    <row r="884" customFormat="false" ht="12.75" hidden="false" customHeight="false" outlineLevel="0" collapsed="false">
      <c r="D884" s="111"/>
    </row>
    <row r="885" customFormat="false" ht="12.75" hidden="false" customHeight="false" outlineLevel="0" collapsed="false">
      <c r="D885" s="111"/>
    </row>
    <row r="886" customFormat="false" ht="12.75" hidden="false" customHeight="false" outlineLevel="0" collapsed="false">
      <c r="D886" s="111"/>
    </row>
    <row r="887" customFormat="false" ht="12.75" hidden="false" customHeight="false" outlineLevel="0" collapsed="false">
      <c r="D887" s="111"/>
    </row>
    <row r="888" customFormat="false" ht="12.75" hidden="false" customHeight="false" outlineLevel="0" collapsed="false">
      <c r="D888" s="111"/>
    </row>
    <row r="889" customFormat="false" ht="12.75" hidden="false" customHeight="false" outlineLevel="0" collapsed="false">
      <c r="D889" s="111"/>
    </row>
    <row r="890" customFormat="false" ht="12.75" hidden="false" customHeight="false" outlineLevel="0" collapsed="false">
      <c r="D890" s="111"/>
    </row>
    <row r="891" customFormat="false" ht="12.75" hidden="false" customHeight="false" outlineLevel="0" collapsed="false">
      <c r="D891" s="111"/>
    </row>
    <row r="892" customFormat="false" ht="12.75" hidden="false" customHeight="false" outlineLevel="0" collapsed="false">
      <c r="D892" s="111"/>
    </row>
    <row r="893" customFormat="false" ht="12.75" hidden="false" customHeight="false" outlineLevel="0" collapsed="false">
      <c r="D893" s="111"/>
    </row>
    <row r="894" customFormat="false" ht="12.75" hidden="false" customHeight="false" outlineLevel="0" collapsed="false">
      <c r="D894" s="111"/>
    </row>
    <row r="895" customFormat="false" ht="12.75" hidden="false" customHeight="false" outlineLevel="0" collapsed="false">
      <c r="D895" s="111"/>
    </row>
    <row r="896" customFormat="false" ht="12.75" hidden="false" customHeight="false" outlineLevel="0" collapsed="false">
      <c r="D896" s="111"/>
    </row>
    <row r="897" customFormat="false" ht="12.75" hidden="false" customHeight="false" outlineLevel="0" collapsed="false">
      <c r="D897" s="111"/>
    </row>
    <row r="898" customFormat="false" ht="12.75" hidden="false" customHeight="false" outlineLevel="0" collapsed="false">
      <c r="D898" s="111"/>
    </row>
    <row r="899" customFormat="false" ht="12.75" hidden="false" customHeight="false" outlineLevel="0" collapsed="false">
      <c r="D899" s="111"/>
    </row>
    <row r="900" customFormat="false" ht="12.75" hidden="false" customHeight="false" outlineLevel="0" collapsed="false">
      <c r="D900" s="111"/>
    </row>
    <row r="901" customFormat="false" ht="12.75" hidden="false" customHeight="false" outlineLevel="0" collapsed="false">
      <c r="D901" s="111"/>
    </row>
    <row r="902" customFormat="false" ht="12.75" hidden="false" customHeight="false" outlineLevel="0" collapsed="false">
      <c r="D902" s="111"/>
    </row>
    <row r="903" customFormat="false" ht="12.75" hidden="false" customHeight="false" outlineLevel="0" collapsed="false">
      <c r="D903" s="111"/>
    </row>
    <row r="904" customFormat="false" ht="12.75" hidden="false" customHeight="false" outlineLevel="0" collapsed="false">
      <c r="D904" s="111"/>
    </row>
    <row r="905" customFormat="false" ht="12.75" hidden="false" customHeight="false" outlineLevel="0" collapsed="false">
      <c r="D905" s="111"/>
    </row>
    <row r="906" customFormat="false" ht="12.75" hidden="false" customHeight="false" outlineLevel="0" collapsed="false">
      <c r="D906" s="111"/>
    </row>
    <row r="907" customFormat="false" ht="12.75" hidden="false" customHeight="false" outlineLevel="0" collapsed="false">
      <c r="D907" s="111"/>
    </row>
    <row r="908" customFormat="false" ht="12.75" hidden="false" customHeight="false" outlineLevel="0" collapsed="false">
      <c r="D908" s="111"/>
    </row>
    <row r="909" customFormat="false" ht="12.75" hidden="false" customHeight="false" outlineLevel="0" collapsed="false">
      <c r="D909" s="111"/>
    </row>
    <row r="910" customFormat="false" ht="12.75" hidden="false" customHeight="false" outlineLevel="0" collapsed="false">
      <c r="D910" s="111"/>
    </row>
    <row r="911" customFormat="false" ht="12.75" hidden="false" customHeight="false" outlineLevel="0" collapsed="false">
      <c r="D911" s="111"/>
    </row>
    <row r="912" customFormat="false" ht="12.75" hidden="false" customHeight="false" outlineLevel="0" collapsed="false">
      <c r="D912" s="111"/>
    </row>
    <row r="913" customFormat="false" ht="12.75" hidden="false" customHeight="false" outlineLevel="0" collapsed="false">
      <c r="D913" s="111"/>
    </row>
    <row r="914" customFormat="false" ht="12.75" hidden="false" customHeight="false" outlineLevel="0" collapsed="false">
      <c r="D914" s="111"/>
    </row>
    <row r="915" customFormat="false" ht="12.75" hidden="false" customHeight="false" outlineLevel="0" collapsed="false">
      <c r="D915" s="111"/>
    </row>
    <row r="916" customFormat="false" ht="12.75" hidden="false" customHeight="false" outlineLevel="0" collapsed="false">
      <c r="D916" s="111"/>
    </row>
    <row r="917" customFormat="false" ht="12.75" hidden="false" customHeight="false" outlineLevel="0" collapsed="false">
      <c r="D917" s="111"/>
    </row>
    <row r="918" customFormat="false" ht="12.75" hidden="false" customHeight="false" outlineLevel="0" collapsed="false">
      <c r="D918" s="111"/>
    </row>
    <row r="919" customFormat="false" ht="12.75" hidden="false" customHeight="false" outlineLevel="0" collapsed="false">
      <c r="D919" s="111"/>
    </row>
    <row r="920" customFormat="false" ht="12.75" hidden="false" customHeight="false" outlineLevel="0" collapsed="false">
      <c r="D920" s="111"/>
    </row>
    <row r="921" customFormat="false" ht="12.75" hidden="false" customHeight="false" outlineLevel="0" collapsed="false">
      <c r="D921" s="111"/>
    </row>
    <row r="922" customFormat="false" ht="12.75" hidden="false" customHeight="false" outlineLevel="0" collapsed="false">
      <c r="D922" s="111"/>
    </row>
    <row r="923" customFormat="false" ht="12.75" hidden="false" customHeight="false" outlineLevel="0" collapsed="false">
      <c r="D923" s="111"/>
    </row>
    <row r="924" customFormat="false" ht="12.75" hidden="false" customHeight="false" outlineLevel="0" collapsed="false">
      <c r="D924" s="111"/>
    </row>
    <row r="925" customFormat="false" ht="12.75" hidden="false" customHeight="false" outlineLevel="0" collapsed="false">
      <c r="D925" s="111"/>
    </row>
    <row r="926" customFormat="false" ht="12.75" hidden="false" customHeight="false" outlineLevel="0" collapsed="false">
      <c r="D926" s="111"/>
    </row>
    <row r="927" customFormat="false" ht="12.75" hidden="false" customHeight="false" outlineLevel="0" collapsed="false">
      <c r="D927" s="111"/>
    </row>
    <row r="928" customFormat="false" ht="12.75" hidden="false" customHeight="false" outlineLevel="0" collapsed="false">
      <c r="D928" s="111"/>
    </row>
    <row r="929" customFormat="false" ht="12.75" hidden="false" customHeight="false" outlineLevel="0" collapsed="false">
      <c r="D929" s="111"/>
    </row>
    <row r="930" customFormat="false" ht="12.75" hidden="false" customHeight="false" outlineLevel="0" collapsed="false">
      <c r="D930" s="111"/>
    </row>
    <row r="931" customFormat="false" ht="12.75" hidden="false" customHeight="false" outlineLevel="0" collapsed="false">
      <c r="D931" s="111"/>
    </row>
    <row r="932" customFormat="false" ht="12.75" hidden="false" customHeight="false" outlineLevel="0" collapsed="false">
      <c r="D932" s="111"/>
    </row>
    <row r="933" customFormat="false" ht="12.75" hidden="false" customHeight="false" outlineLevel="0" collapsed="false">
      <c r="D933" s="111"/>
    </row>
    <row r="934" customFormat="false" ht="12.75" hidden="false" customHeight="false" outlineLevel="0" collapsed="false">
      <c r="D934" s="111"/>
    </row>
    <row r="935" customFormat="false" ht="12.75" hidden="false" customHeight="false" outlineLevel="0" collapsed="false">
      <c r="D935" s="111"/>
    </row>
    <row r="936" customFormat="false" ht="12.75" hidden="false" customHeight="false" outlineLevel="0" collapsed="false">
      <c r="D936" s="111"/>
    </row>
    <row r="937" customFormat="false" ht="12.75" hidden="false" customHeight="false" outlineLevel="0" collapsed="false">
      <c r="D937" s="111"/>
    </row>
    <row r="938" customFormat="false" ht="12.75" hidden="false" customHeight="false" outlineLevel="0" collapsed="false">
      <c r="D938" s="111"/>
    </row>
    <row r="939" customFormat="false" ht="12.75" hidden="false" customHeight="false" outlineLevel="0" collapsed="false">
      <c r="D939" s="111"/>
    </row>
    <row r="940" customFormat="false" ht="12.75" hidden="false" customHeight="false" outlineLevel="0" collapsed="false">
      <c r="D940" s="111"/>
    </row>
    <row r="941" customFormat="false" ht="12.75" hidden="false" customHeight="false" outlineLevel="0" collapsed="false">
      <c r="D941" s="111"/>
    </row>
    <row r="942" customFormat="false" ht="12.75" hidden="false" customHeight="false" outlineLevel="0" collapsed="false">
      <c r="D942" s="111"/>
    </row>
    <row r="943" customFormat="false" ht="12.75" hidden="false" customHeight="false" outlineLevel="0" collapsed="false">
      <c r="D943" s="111"/>
    </row>
    <row r="944" customFormat="false" ht="12.75" hidden="false" customHeight="false" outlineLevel="0" collapsed="false">
      <c r="D944" s="111"/>
    </row>
    <row r="945" customFormat="false" ht="12.75" hidden="false" customHeight="false" outlineLevel="0" collapsed="false">
      <c r="D945" s="111"/>
    </row>
    <row r="946" customFormat="false" ht="12.75" hidden="false" customHeight="false" outlineLevel="0" collapsed="false">
      <c r="D946" s="111"/>
    </row>
    <row r="947" customFormat="false" ht="12.75" hidden="false" customHeight="false" outlineLevel="0" collapsed="false">
      <c r="D947" s="111"/>
    </row>
    <row r="948" customFormat="false" ht="12.75" hidden="false" customHeight="false" outlineLevel="0" collapsed="false">
      <c r="D948" s="111"/>
    </row>
    <row r="949" customFormat="false" ht="12.75" hidden="false" customHeight="false" outlineLevel="0" collapsed="false">
      <c r="D949" s="111"/>
    </row>
    <row r="950" customFormat="false" ht="12.75" hidden="false" customHeight="false" outlineLevel="0" collapsed="false">
      <c r="D950" s="111"/>
    </row>
    <row r="951" customFormat="false" ht="12.75" hidden="false" customHeight="false" outlineLevel="0" collapsed="false">
      <c r="D951" s="111"/>
    </row>
    <row r="952" customFormat="false" ht="12.75" hidden="false" customHeight="false" outlineLevel="0" collapsed="false">
      <c r="D952" s="111"/>
    </row>
    <row r="953" customFormat="false" ht="12.75" hidden="false" customHeight="false" outlineLevel="0" collapsed="false">
      <c r="D953" s="111"/>
    </row>
    <row r="954" customFormat="false" ht="12.75" hidden="false" customHeight="false" outlineLevel="0" collapsed="false">
      <c r="D954" s="111"/>
    </row>
    <row r="955" customFormat="false" ht="12.75" hidden="false" customHeight="false" outlineLevel="0" collapsed="false">
      <c r="D955" s="111"/>
    </row>
    <row r="956" customFormat="false" ht="12.75" hidden="false" customHeight="false" outlineLevel="0" collapsed="false">
      <c r="D956" s="111"/>
    </row>
    <row r="957" customFormat="false" ht="12.75" hidden="false" customHeight="false" outlineLevel="0" collapsed="false">
      <c r="D957" s="111"/>
    </row>
    <row r="958" customFormat="false" ht="12.75" hidden="false" customHeight="false" outlineLevel="0" collapsed="false">
      <c r="D958" s="111"/>
    </row>
    <row r="959" customFormat="false" ht="12.75" hidden="false" customHeight="false" outlineLevel="0" collapsed="false">
      <c r="D959" s="111"/>
    </row>
    <row r="960" customFormat="false" ht="12.75" hidden="false" customHeight="false" outlineLevel="0" collapsed="false">
      <c r="D960" s="111"/>
    </row>
    <row r="961" customFormat="false" ht="12.75" hidden="false" customHeight="false" outlineLevel="0" collapsed="false">
      <c r="D961" s="111"/>
    </row>
    <row r="962" customFormat="false" ht="12.75" hidden="false" customHeight="false" outlineLevel="0" collapsed="false">
      <c r="D962" s="111"/>
    </row>
    <row r="963" customFormat="false" ht="12.75" hidden="false" customHeight="false" outlineLevel="0" collapsed="false">
      <c r="D963" s="111"/>
    </row>
    <row r="964" customFormat="false" ht="12.75" hidden="false" customHeight="false" outlineLevel="0" collapsed="false">
      <c r="D964" s="111"/>
    </row>
    <row r="965" customFormat="false" ht="12.75" hidden="false" customHeight="false" outlineLevel="0" collapsed="false">
      <c r="D965" s="111"/>
    </row>
    <row r="966" customFormat="false" ht="12.75" hidden="false" customHeight="false" outlineLevel="0" collapsed="false">
      <c r="D966" s="111"/>
    </row>
    <row r="967" customFormat="false" ht="12.75" hidden="false" customHeight="false" outlineLevel="0" collapsed="false">
      <c r="D967" s="111"/>
    </row>
    <row r="968" customFormat="false" ht="12.75" hidden="false" customHeight="false" outlineLevel="0" collapsed="false">
      <c r="D968" s="111"/>
    </row>
    <row r="969" customFormat="false" ht="12.75" hidden="false" customHeight="false" outlineLevel="0" collapsed="false">
      <c r="D969" s="111"/>
    </row>
    <row r="970" customFormat="false" ht="12.75" hidden="false" customHeight="false" outlineLevel="0" collapsed="false">
      <c r="D970" s="111"/>
    </row>
    <row r="971" customFormat="false" ht="12.75" hidden="false" customHeight="false" outlineLevel="0" collapsed="false">
      <c r="D971" s="111"/>
    </row>
    <row r="972" customFormat="false" ht="12.75" hidden="false" customHeight="false" outlineLevel="0" collapsed="false">
      <c r="D972" s="111"/>
    </row>
    <row r="973" customFormat="false" ht="12.75" hidden="false" customHeight="false" outlineLevel="0" collapsed="false">
      <c r="D973" s="111"/>
    </row>
    <row r="974" customFormat="false" ht="12.75" hidden="false" customHeight="false" outlineLevel="0" collapsed="false">
      <c r="D974" s="111"/>
    </row>
    <row r="975" customFormat="false" ht="12.75" hidden="false" customHeight="false" outlineLevel="0" collapsed="false">
      <c r="D975" s="111"/>
    </row>
    <row r="976" customFormat="false" ht="12.75" hidden="false" customHeight="false" outlineLevel="0" collapsed="false">
      <c r="D976" s="111"/>
    </row>
    <row r="977" customFormat="false" ht="12.75" hidden="false" customHeight="false" outlineLevel="0" collapsed="false">
      <c r="D977" s="111"/>
    </row>
    <row r="978" customFormat="false" ht="12.75" hidden="false" customHeight="false" outlineLevel="0" collapsed="false">
      <c r="D978" s="111"/>
    </row>
    <row r="979" customFormat="false" ht="12.75" hidden="false" customHeight="false" outlineLevel="0" collapsed="false">
      <c r="D979" s="111"/>
    </row>
    <row r="980" customFormat="false" ht="12.75" hidden="false" customHeight="false" outlineLevel="0" collapsed="false">
      <c r="D980" s="111"/>
    </row>
    <row r="981" customFormat="false" ht="12.75" hidden="false" customHeight="false" outlineLevel="0" collapsed="false">
      <c r="D981" s="111"/>
    </row>
    <row r="982" customFormat="false" ht="12.75" hidden="false" customHeight="false" outlineLevel="0" collapsed="false">
      <c r="D982" s="111"/>
    </row>
    <row r="983" customFormat="false" ht="12.75" hidden="false" customHeight="false" outlineLevel="0" collapsed="false">
      <c r="D983" s="111"/>
    </row>
    <row r="984" customFormat="false" ht="12.75" hidden="false" customHeight="false" outlineLevel="0" collapsed="false">
      <c r="D984" s="111"/>
    </row>
    <row r="985" customFormat="false" ht="12.75" hidden="false" customHeight="false" outlineLevel="0" collapsed="false">
      <c r="D985" s="111"/>
    </row>
    <row r="986" customFormat="false" ht="12.75" hidden="false" customHeight="false" outlineLevel="0" collapsed="false">
      <c r="D986" s="111"/>
    </row>
    <row r="987" customFormat="false" ht="12.75" hidden="false" customHeight="false" outlineLevel="0" collapsed="false">
      <c r="D987" s="111"/>
    </row>
    <row r="988" customFormat="false" ht="12.75" hidden="false" customHeight="false" outlineLevel="0" collapsed="false">
      <c r="D988" s="111"/>
    </row>
    <row r="989" customFormat="false" ht="12.75" hidden="false" customHeight="false" outlineLevel="0" collapsed="false">
      <c r="D989" s="111"/>
    </row>
    <row r="990" customFormat="false" ht="12.75" hidden="false" customHeight="false" outlineLevel="0" collapsed="false">
      <c r="D990" s="111"/>
    </row>
    <row r="991" customFormat="false" ht="12.75" hidden="false" customHeight="false" outlineLevel="0" collapsed="false">
      <c r="D991" s="111"/>
    </row>
    <row r="992" customFormat="false" ht="12.75" hidden="false" customHeight="false" outlineLevel="0" collapsed="false">
      <c r="D992" s="111"/>
    </row>
    <row r="993" customFormat="false" ht="12.75" hidden="false" customHeight="false" outlineLevel="0" collapsed="false">
      <c r="D993" s="111"/>
    </row>
    <row r="994" customFormat="false" ht="12.75" hidden="false" customHeight="false" outlineLevel="0" collapsed="false">
      <c r="D994" s="111"/>
    </row>
    <row r="995" customFormat="false" ht="12.75" hidden="false" customHeight="false" outlineLevel="0" collapsed="false">
      <c r="D995" s="111"/>
    </row>
    <row r="996" customFormat="false" ht="12.75" hidden="false" customHeight="false" outlineLevel="0" collapsed="false">
      <c r="D996" s="111"/>
    </row>
    <row r="997" customFormat="false" ht="12.75" hidden="false" customHeight="false" outlineLevel="0" collapsed="false">
      <c r="D997" s="111"/>
    </row>
    <row r="998" customFormat="false" ht="12.75" hidden="false" customHeight="false" outlineLevel="0" collapsed="false">
      <c r="D998" s="111"/>
    </row>
    <row r="999" customFormat="false" ht="12.75" hidden="false" customHeight="false" outlineLevel="0" collapsed="false">
      <c r="D999" s="111"/>
    </row>
    <row r="1000" customFormat="false" ht="12.75" hidden="false" customHeight="false" outlineLevel="0" collapsed="false">
      <c r="D1000" s="111"/>
    </row>
    <row r="1001" customFormat="false" ht="12.75" hidden="false" customHeight="false" outlineLevel="0" collapsed="false">
      <c r="D1001" s="111"/>
    </row>
    <row r="1002" customFormat="false" ht="12.75" hidden="false" customHeight="false" outlineLevel="0" collapsed="false">
      <c r="D1002" s="111"/>
    </row>
    <row r="1003" customFormat="false" ht="12.75" hidden="false" customHeight="false" outlineLevel="0" collapsed="false">
      <c r="D1003" s="111"/>
    </row>
    <row r="1004" customFormat="false" ht="12.75" hidden="false" customHeight="false" outlineLevel="0" collapsed="false">
      <c r="D1004" s="111"/>
    </row>
    <row r="1005" customFormat="false" ht="12.75" hidden="false" customHeight="false" outlineLevel="0" collapsed="false">
      <c r="D1005" s="111"/>
    </row>
    <row r="1006" customFormat="false" ht="12.75" hidden="false" customHeight="false" outlineLevel="0" collapsed="false">
      <c r="D1006" s="111"/>
    </row>
    <row r="1007" customFormat="false" ht="12.75" hidden="false" customHeight="false" outlineLevel="0" collapsed="false">
      <c r="D1007" s="111"/>
    </row>
    <row r="1008" customFormat="false" ht="12.75" hidden="false" customHeight="false" outlineLevel="0" collapsed="false">
      <c r="D1008" s="111"/>
    </row>
    <row r="1009" customFormat="false" ht="12.75" hidden="false" customHeight="false" outlineLevel="0" collapsed="false">
      <c r="D1009" s="111"/>
    </row>
    <row r="1010" customFormat="false" ht="12.75" hidden="false" customHeight="false" outlineLevel="0" collapsed="false">
      <c r="D1010" s="111"/>
    </row>
    <row r="1011" customFormat="false" ht="12.75" hidden="false" customHeight="false" outlineLevel="0" collapsed="false">
      <c r="D1011" s="111"/>
    </row>
    <row r="1012" customFormat="false" ht="12.75" hidden="false" customHeight="false" outlineLevel="0" collapsed="false">
      <c r="D1012" s="111"/>
    </row>
    <row r="1013" customFormat="false" ht="12.75" hidden="false" customHeight="false" outlineLevel="0" collapsed="false">
      <c r="D1013" s="111"/>
    </row>
    <row r="1014" customFormat="false" ht="12.75" hidden="false" customHeight="false" outlineLevel="0" collapsed="false">
      <c r="D1014" s="111"/>
    </row>
    <row r="1015" customFormat="false" ht="12.75" hidden="false" customHeight="false" outlineLevel="0" collapsed="false">
      <c r="D1015" s="111"/>
    </row>
    <row r="1016" customFormat="false" ht="12.75" hidden="false" customHeight="false" outlineLevel="0" collapsed="false">
      <c r="D1016" s="111"/>
    </row>
    <row r="1017" customFormat="false" ht="12.75" hidden="false" customHeight="false" outlineLevel="0" collapsed="false">
      <c r="D1017" s="111"/>
    </row>
    <row r="1018" customFormat="false" ht="12.75" hidden="false" customHeight="false" outlineLevel="0" collapsed="false">
      <c r="D1018" s="111"/>
    </row>
    <row r="1019" customFormat="false" ht="12.75" hidden="false" customHeight="false" outlineLevel="0" collapsed="false">
      <c r="D1019" s="111"/>
    </row>
    <row r="1020" customFormat="false" ht="12.75" hidden="false" customHeight="false" outlineLevel="0" collapsed="false">
      <c r="D1020" s="111"/>
    </row>
    <row r="1021" customFormat="false" ht="12.75" hidden="false" customHeight="false" outlineLevel="0" collapsed="false">
      <c r="D1021" s="111"/>
    </row>
    <row r="1022" customFormat="false" ht="12.75" hidden="false" customHeight="false" outlineLevel="0" collapsed="false">
      <c r="D1022" s="111"/>
    </row>
    <row r="1023" customFormat="false" ht="12.75" hidden="false" customHeight="false" outlineLevel="0" collapsed="false">
      <c r="D1023" s="111"/>
    </row>
    <row r="1024" customFormat="false" ht="12.75" hidden="false" customHeight="false" outlineLevel="0" collapsed="false">
      <c r="D1024" s="111"/>
    </row>
    <row r="1025" customFormat="false" ht="12.75" hidden="false" customHeight="false" outlineLevel="0" collapsed="false">
      <c r="D1025" s="111"/>
    </row>
    <row r="1026" customFormat="false" ht="12.75" hidden="false" customHeight="false" outlineLevel="0" collapsed="false">
      <c r="D1026" s="111"/>
    </row>
    <row r="1027" customFormat="false" ht="12.75" hidden="false" customHeight="false" outlineLevel="0" collapsed="false">
      <c r="D1027" s="111"/>
    </row>
    <row r="1028" customFormat="false" ht="12.75" hidden="false" customHeight="false" outlineLevel="0" collapsed="false">
      <c r="D1028" s="111"/>
    </row>
    <row r="1029" customFormat="false" ht="12.75" hidden="false" customHeight="false" outlineLevel="0" collapsed="false">
      <c r="D1029" s="111"/>
    </row>
    <row r="1030" customFormat="false" ht="12.75" hidden="false" customHeight="false" outlineLevel="0" collapsed="false">
      <c r="D1030" s="111"/>
    </row>
    <row r="1031" customFormat="false" ht="12.75" hidden="false" customHeight="false" outlineLevel="0" collapsed="false">
      <c r="D1031" s="111"/>
    </row>
    <row r="1032" customFormat="false" ht="12.75" hidden="false" customHeight="false" outlineLevel="0" collapsed="false">
      <c r="D1032" s="111"/>
    </row>
    <row r="1033" customFormat="false" ht="12.75" hidden="false" customHeight="false" outlineLevel="0" collapsed="false">
      <c r="D1033" s="111"/>
    </row>
    <row r="1034" customFormat="false" ht="12.75" hidden="false" customHeight="false" outlineLevel="0" collapsed="false">
      <c r="D1034" s="111"/>
    </row>
    <row r="1035" customFormat="false" ht="12.75" hidden="false" customHeight="false" outlineLevel="0" collapsed="false">
      <c r="D1035" s="111"/>
    </row>
    <row r="1036" customFormat="false" ht="12.75" hidden="false" customHeight="false" outlineLevel="0" collapsed="false">
      <c r="D1036" s="111"/>
    </row>
    <row r="1037" customFormat="false" ht="12.75" hidden="false" customHeight="false" outlineLevel="0" collapsed="false">
      <c r="D1037" s="111"/>
    </row>
    <row r="1038" customFormat="false" ht="12.75" hidden="false" customHeight="false" outlineLevel="0" collapsed="false">
      <c r="D1038" s="111"/>
    </row>
    <row r="1039" customFormat="false" ht="12.75" hidden="false" customHeight="false" outlineLevel="0" collapsed="false">
      <c r="D1039" s="111"/>
    </row>
    <row r="1040" customFormat="false" ht="12.75" hidden="false" customHeight="false" outlineLevel="0" collapsed="false">
      <c r="D1040" s="111"/>
    </row>
    <row r="1041" customFormat="false" ht="12.75" hidden="false" customHeight="false" outlineLevel="0" collapsed="false">
      <c r="D1041" s="111"/>
    </row>
    <row r="1042" customFormat="false" ht="12.75" hidden="false" customHeight="false" outlineLevel="0" collapsed="false">
      <c r="D1042" s="111"/>
    </row>
    <row r="1043" customFormat="false" ht="12.75" hidden="false" customHeight="false" outlineLevel="0" collapsed="false">
      <c r="D1043" s="111"/>
    </row>
    <row r="1044" customFormat="false" ht="12.75" hidden="false" customHeight="false" outlineLevel="0" collapsed="false">
      <c r="D1044" s="111"/>
    </row>
    <row r="1045" customFormat="false" ht="12.75" hidden="false" customHeight="false" outlineLevel="0" collapsed="false">
      <c r="D1045" s="111"/>
    </row>
    <row r="1046" customFormat="false" ht="12.75" hidden="false" customHeight="false" outlineLevel="0" collapsed="false">
      <c r="D1046" s="111"/>
    </row>
    <row r="1047" customFormat="false" ht="12.75" hidden="false" customHeight="false" outlineLevel="0" collapsed="false">
      <c r="D1047" s="111"/>
    </row>
    <row r="1048" customFormat="false" ht="12.75" hidden="false" customHeight="false" outlineLevel="0" collapsed="false">
      <c r="D1048" s="111"/>
    </row>
    <row r="1049" customFormat="false" ht="12.75" hidden="false" customHeight="false" outlineLevel="0" collapsed="false">
      <c r="D1049" s="111"/>
    </row>
    <row r="1050" customFormat="false" ht="12.75" hidden="false" customHeight="false" outlineLevel="0" collapsed="false">
      <c r="D1050" s="111"/>
    </row>
    <row r="1051" customFormat="false" ht="12.75" hidden="false" customHeight="false" outlineLevel="0" collapsed="false">
      <c r="D1051" s="111"/>
    </row>
    <row r="1052" customFormat="false" ht="12.75" hidden="false" customHeight="false" outlineLevel="0" collapsed="false">
      <c r="D1052" s="111"/>
    </row>
    <row r="1053" customFormat="false" ht="12.75" hidden="false" customHeight="false" outlineLevel="0" collapsed="false">
      <c r="D1053" s="111"/>
    </row>
    <row r="1054" customFormat="false" ht="12.75" hidden="false" customHeight="false" outlineLevel="0" collapsed="false">
      <c r="D1054" s="111"/>
    </row>
    <row r="1055" customFormat="false" ht="12.75" hidden="false" customHeight="false" outlineLevel="0" collapsed="false">
      <c r="D1055" s="111"/>
    </row>
    <row r="1056" customFormat="false" ht="12.75" hidden="false" customHeight="false" outlineLevel="0" collapsed="false">
      <c r="D1056" s="111"/>
    </row>
    <row r="1057" customFormat="false" ht="12.75" hidden="false" customHeight="false" outlineLevel="0" collapsed="false">
      <c r="D1057" s="111"/>
    </row>
    <row r="1058" customFormat="false" ht="12.75" hidden="false" customHeight="false" outlineLevel="0" collapsed="false">
      <c r="D1058" s="111"/>
    </row>
    <row r="1059" customFormat="false" ht="12.75" hidden="false" customHeight="false" outlineLevel="0" collapsed="false">
      <c r="D1059" s="111"/>
    </row>
    <row r="1060" customFormat="false" ht="12.75" hidden="false" customHeight="false" outlineLevel="0" collapsed="false">
      <c r="D1060" s="111"/>
    </row>
    <row r="1061" customFormat="false" ht="12.75" hidden="false" customHeight="false" outlineLevel="0" collapsed="false">
      <c r="D1061" s="111"/>
    </row>
    <row r="1062" customFormat="false" ht="12.75" hidden="false" customHeight="false" outlineLevel="0" collapsed="false">
      <c r="D1062" s="111"/>
    </row>
    <row r="1063" customFormat="false" ht="12.75" hidden="false" customHeight="false" outlineLevel="0" collapsed="false">
      <c r="D1063" s="111"/>
    </row>
    <row r="1064" customFormat="false" ht="12.75" hidden="false" customHeight="false" outlineLevel="0" collapsed="false">
      <c r="D1064" s="111"/>
    </row>
    <row r="1065" customFormat="false" ht="12.75" hidden="false" customHeight="false" outlineLevel="0" collapsed="false">
      <c r="D1065" s="111"/>
    </row>
    <row r="1066" customFormat="false" ht="12.75" hidden="false" customHeight="false" outlineLevel="0" collapsed="false">
      <c r="D1066" s="111"/>
    </row>
    <row r="1067" customFormat="false" ht="12.75" hidden="false" customHeight="false" outlineLevel="0" collapsed="false">
      <c r="D1067" s="111"/>
    </row>
    <row r="1068" customFormat="false" ht="12.75" hidden="false" customHeight="false" outlineLevel="0" collapsed="false">
      <c r="D1068" s="111"/>
    </row>
    <row r="1069" customFormat="false" ht="12.75" hidden="false" customHeight="false" outlineLevel="0" collapsed="false">
      <c r="D1069" s="111"/>
    </row>
    <row r="1070" customFormat="false" ht="12.75" hidden="false" customHeight="false" outlineLevel="0" collapsed="false">
      <c r="D1070" s="111"/>
    </row>
    <row r="1071" customFormat="false" ht="12.75" hidden="false" customHeight="false" outlineLevel="0" collapsed="false">
      <c r="D1071" s="111"/>
    </row>
    <row r="1072" customFormat="false" ht="12.75" hidden="false" customHeight="false" outlineLevel="0" collapsed="false">
      <c r="D1072" s="111"/>
    </row>
    <row r="1073" customFormat="false" ht="12.75" hidden="false" customHeight="false" outlineLevel="0" collapsed="false">
      <c r="D1073" s="111"/>
    </row>
    <row r="1074" customFormat="false" ht="12.75" hidden="false" customHeight="false" outlineLevel="0" collapsed="false">
      <c r="D1074" s="111"/>
    </row>
    <row r="1075" customFormat="false" ht="12.75" hidden="false" customHeight="false" outlineLevel="0" collapsed="false">
      <c r="D1075" s="111"/>
    </row>
    <row r="1076" customFormat="false" ht="12.75" hidden="false" customHeight="false" outlineLevel="0" collapsed="false">
      <c r="D1076" s="111"/>
    </row>
    <row r="1077" customFormat="false" ht="12.75" hidden="false" customHeight="false" outlineLevel="0" collapsed="false">
      <c r="D1077" s="111"/>
    </row>
    <row r="1078" customFormat="false" ht="12.75" hidden="false" customHeight="false" outlineLevel="0" collapsed="false">
      <c r="D1078" s="111"/>
    </row>
    <row r="1079" customFormat="false" ht="12.75" hidden="false" customHeight="false" outlineLevel="0" collapsed="false">
      <c r="D1079" s="111"/>
    </row>
    <row r="1080" customFormat="false" ht="12.75" hidden="false" customHeight="false" outlineLevel="0" collapsed="false">
      <c r="D1080" s="111"/>
    </row>
    <row r="1081" customFormat="false" ht="12.75" hidden="false" customHeight="false" outlineLevel="0" collapsed="false">
      <c r="D1081" s="111"/>
    </row>
    <row r="1082" customFormat="false" ht="12.75" hidden="false" customHeight="false" outlineLevel="0" collapsed="false">
      <c r="D1082" s="111"/>
    </row>
    <row r="1083" customFormat="false" ht="12.75" hidden="false" customHeight="false" outlineLevel="0" collapsed="false">
      <c r="D1083" s="111"/>
    </row>
    <row r="1084" customFormat="false" ht="12.75" hidden="false" customHeight="false" outlineLevel="0" collapsed="false">
      <c r="D1084" s="111"/>
    </row>
    <row r="1085" customFormat="false" ht="12.75" hidden="false" customHeight="false" outlineLevel="0" collapsed="false">
      <c r="D1085" s="111"/>
    </row>
    <row r="1086" customFormat="false" ht="12.75" hidden="false" customHeight="false" outlineLevel="0" collapsed="false">
      <c r="D1086" s="111"/>
    </row>
    <row r="1087" customFormat="false" ht="12.75" hidden="false" customHeight="false" outlineLevel="0" collapsed="false">
      <c r="D1087" s="111"/>
    </row>
    <row r="1088" customFormat="false" ht="12.75" hidden="false" customHeight="false" outlineLevel="0" collapsed="false">
      <c r="D1088" s="111"/>
    </row>
    <row r="1089" customFormat="false" ht="12.75" hidden="false" customHeight="false" outlineLevel="0" collapsed="false">
      <c r="D1089" s="111"/>
    </row>
    <row r="1090" customFormat="false" ht="12.75" hidden="false" customHeight="false" outlineLevel="0" collapsed="false">
      <c r="D1090" s="111"/>
    </row>
    <row r="1091" customFormat="false" ht="12.75" hidden="false" customHeight="false" outlineLevel="0" collapsed="false">
      <c r="D1091" s="111"/>
    </row>
    <row r="1092" customFormat="false" ht="12.75" hidden="false" customHeight="false" outlineLevel="0" collapsed="false">
      <c r="D1092" s="111"/>
    </row>
    <row r="1093" customFormat="false" ht="12.75" hidden="false" customHeight="false" outlineLevel="0" collapsed="false">
      <c r="D1093" s="111"/>
    </row>
    <row r="1094" customFormat="false" ht="12.75" hidden="false" customHeight="false" outlineLevel="0" collapsed="false">
      <c r="D1094" s="111"/>
    </row>
    <row r="1095" customFormat="false" ht="12.75" hidden="false" customHeight="false" outlineLevel="0" collapsed="false">
      <c r="D1095" s="111"/>
    </row>
    <row r="1096" customFormat="false" ht="12.75" hidden="false" customHeight="false" outlineLevel="0" collapsed="false">
      <c r="D1096" s="111"/>
    </row>
    <row r="1097" customFormat="false" ht="12.75" hidden="false" customHeight="false" outlineLevel="0" collapsed="false">
      <c r="D1097" s="111"/>
    </row>
    <row r="1098" customFormat="false" ht="12.75" hidden="false" customHeight="false" outlineLevel="0" collapsed="false">
      <c r="D1098" s="111"/>
    </row>
    <row r="1099" customFormat="false" ht="12.75" hidden="false" customHeight="false" outlineLevel="0" collapsed="false">
      <c r="D1099" s="111"/>
    </row>
    <row r="1100" customFormat="false" ht="12.75" hidden="false" customHeight="false" outlineLevel="0" collapsed="false">
      <c r="D1100" s="111"/>
    </row>
    <row r="1101" customFormat="false" ht="12.75" hidden="false" customHeight="false" outlineLevel="0" collapsed="false">
      <c r="D1101" s="111"/>
    </row>
    <row r="1102" customFormat="false" ht="12.75" hidden="false" customHeight="false" outlineLevel="0" collapsed="false">
      <c r="D1102" s="111"/>
    </row>
    <row r="1103" customFormat="false" ht="12.75" hidden="false" customHeight="false" outlineLevel="0" collapsed="false">
      <c r="D1103" s="111"/>
    </row>
    <row r="1104" customFormat="false" ht="12.75" hidden="false" customHeight="false" outlineLevel="0" collapsed="false">
      <c r="D1104" s="111"/>
    </row>
    <row r="1105" customFormat="false" ht="12.75" hidden="false" customHeight="false" outlineLevel="0" collapsed="false">
      <c r="D1105" s="111"/>
    </row>
    <row r="1106" customFormat="false" ht="12.75" hidden="false" customHeight="false" outlineLevel="0" collapsed="false">
      <c r="D1106" s="111"/>
    </row>
    <row r="1107" customFormat="false" ht="12.75" hidden="false" customHeight="false" outlineLevel="0" collapsed="false">
      <c r="D1107" s="111"/>
    </row>
    <row r="1108" customFormat="false" ht="12.75" hidden="false" customHeight="false" outlineLevel="0" collapsed="false">
      <c r="D1108" s="111"/>
    </row>
    <row r="1109" customFormat="false" ht="12.75" hidden="false" customHeight="false" outlineLevel="0" collapsed="false">
      <c r="D1109" s="111"/>
    </row>
    <row r="1110" customFormat="false" ht="12.75" hidden="false" customHeight="false" outlineLevel="0" collapsed="false">
      <c r="D1110" s="111"/>
    </row>
    <row r="1111" customFormat="false" ht="12.75" hidden="false" customHeight="false" outlineLevel="0" collapsed="false">
      <c r="D1111" s="111"/>
    </row>
    <row r="1112" customFormat="false" ht="12.75" hidden="false" customHeight="false" outlineLevel="0" collapsed="false">
      <c r="D1112" s="111"/>
    </row>
    <row r="1113" customFormat="false" ht="12.75" hidden="false" customHeight="false" outlineLevel="0" collapsed="false">
      <c r="D1113" s="111"/>
    </row>
    <row r="1114" customFormat="false" ht="12.75" hidden="false" customHeight="false" outlineLevel="0" collapsed="false">
      <c r="D1114" s="111"/>
    </row>
    <row r="1115" customFormat="false" ht="12.75" hidden="false" customHeight="false" outlineLevel="0" collapsed="false">
      <c r="D1115" s="111"/>
    </row>
    <row r="1116" customFormat="false" ht="12.75" hidden="false" customHeight="false" outlineLevel="0" collapsed="false">
      <c r="D1116" s="111"/>
    </row>
    <row r="1117" customFormat="false" ht="12.75" hidden="false" customHeight="false" outlineLevel="0" collapsed="false">
      <c r="D1117" s="111"/>
    </row>
    <row r="1118" customFormat="false" ht="12.75" hidden="false" customHeight="false" outlineLevel="0" collapsed="false">
      <c r="D1118" s="111"/>
    </row>
  </sheetData>
  <mergeCells count="8">
    <mergeCell ref="A1:G1"/>
    <mergeCell ref="C2:G2"/>
    <mergeCell ref="C3:G3"/>
    <mergeCell ref="C4:G4"/>
    <mergeCell ref="C80:G80"/>
    <mergeCell ref="C105:G105"/>
    <mergeCell ref="A111:C111"/>
    <mergeCell ref="A112:G116"/>
  </mergeCells>
  <printOptions headings="false" gridLines="false" gridLinesSet="true" horizontalCentered="false" verticalCentered="false"/>
  <pageMargins left="0.590277777777778" right="0.196527777777778" top="0.7875" bottom="0.7875" header="0.511805555555555" footer="0.3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&amp;LZpracováno programem BUILDpower S,  © RTS, a.s.&amp;RStránka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LibreOffice/7.0.5.2$Windows_X86_64 LibreOffice_project/64390860c6cd0aca4beafafcfd84613dd9dfb63a</Application>
  <AppVersion>15.0000</AppVersion>
  <Company>RTS, a.s.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2009-04-08T07:15:50Z</dcterms:created>
  <dc:creator>Ondrej</dc:creator>
  <dc:description/>
  <dc:language>cs-CZ</dc:language>
  <cp:lastModifiedBy>Eva Surmová</cp:lastModifiedBy>
  <cp:lastPrinted>2019-03-19T12:27:02Z</cp:lastPrinted>
  <dcterms:modified xsi:type="dcterms:W3CDTF">2022-11-30T14:35:09Z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