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2" activeTab="0"/>
  </bookViews>
  <sheets>
    <sheet name="REKAPITULACE" sheetId="1" r:id="rId1"/>
    <sheet name="KR_LISTY_REKAP_ON" sheetId="2" r:id="rId2"/>
    <sheet name="POL_ON" sheetId="3" r:id="rId3"/>
    <sheet name="KR_LISTY_REKAP_101" sheetId="4" r:id="rId4"/>
    <sheet name="POL_101" sheetId="5" r:id="rId5"/>
    <sheet name="KR_LISTY_REKAP_102" sheetId="6" r:id="rId6"/>
    <sheet name="POL_102" sheetId="7" r:id="rId7"/>
  </sheets>
  <externalReferences>
    <externalReference r:id="rId10"/>
  </externalReferences>
  <definedNames>
    <definedName name="cisloobjektu">#REF!</definedName>
    <definedName name="CisloRozpoctu">#REF!</definedName>
    <definedName name="cislostavby">#REF!</definedName>
    <definedName name="Excel_BuiltIn_Print_Titles_2">#REF!</definedName>
    <definedName name="nazevobjektu">#REF!</definedName>
    <definedName name="NazevRozpoctu">#REF!</definedName>
    <definedName name="nazevstavby">#REF!</definedName>
    <definedName name="_xlnm.Print_Titles" localSheetId="2">'POL_ON'!$1:$6</definedName>
  </definedNames>
  <calcPr fullCalcOnLoad="1"/>
</workbook>
</file>

<file path=xl/sharedStrings.xml><?xml version="1.0" encoding="utf-8"?>
<sst xmlns="http://schemas.openxmlformats.org/spreadsheetml/2006/main" count="383" uniqueCount="198">
  <si>
    <t>POLOŽKY SOUPISU PRACÍ</t>
  </si>
  <si>
    <t>OTSKP – SPK</t>
  </si>
  <si>
    <t>Stavba :</t>
  </si>
  <si>
    <t>Poř. č.</t>
  </si>
  <si>
    <t>Položka</t>
  </si>
  <si>
    <t>Text</t>
  </si>
  <si>
    <t>M.J.</t>
  </si>
  <si>
    <t>Počet M.J.</t>
  </si>
  <si>
    <t>Jednotková cena</t>
  </si>
  <si>
    <t>Celkem</t>
  </si>
  <si>
    <t>Kč</t>
  </si>
  <si>
    <t>POMOC PRÁCE ZŘÍZ NEBO ZAJIŠŤ REGULACI A OCHRANU DOPRAVY</t>
  </si>
  <si>
    <t>m2</t>
  </si>
  <si>
    <t>HSV – 1 – Zemní  práce</t>
  </si>
  <si>
    <t>m3</t>
  </si>
  <si>
    <t>m</t>
  </si>
  <si>
    <t>HSV – 1 – Zemní  práce  C E L K E M</t>
  </si>
  <si>
    <t>HSV – 5 – Komunikace</t>
  </si>
  <si>
    <t>VÝPLŇ SPAR ASFALTEM</t>
  </si>
  <si>
    <t>HSV – 5 – Komunikace  C E L K E M</t>
  </si>
  <si>
    <t>kus</t>
  </si>
  <si>
    <t>HSV – 8 – Potrubí  C E L K E M</t>
  </si>
  <si>
    <t>HSV – 9 – Ostatní konstrukce a práce</t>
  </si>
  <si>
    <t>HSV – 9 – Ostatní konstrukce a práce   C E L K E M</t>
  </si>
  <si>
    <t>C E L K E M   v Kč</t>
  </si>
  <si>
    <t>Stavební objekt</t>
  </si>
  <si>
    <t>DOPRAVNÍ ZNAČKY ZÁKLADNÍ VELIKOSTI OCELOVÉ FÓLIE TŘ 1 - DODÁVKA A MONTÁŽ</t>
  </si>
  <si>
    <t>DOPRAVNÍ ZNAČKY ZÁKLADNÍ VELIKOSTI OCELOVÉ FÓLIE TŘ 1 - DEMONTÁŽ</t>
  </si>
  <si>
    <t>Objekt :</t>
  </si>
  <si>
    <t>Soupis stavebních prací, dodávek a služeb</t>
  </si>
  <si>
    <t>Zadavatel:</t>
  </si>
  <si>
    <t>Pojektant:</t>
  </si>
  <si>
    <t>AP2projekt s.r.o.</t>
  </si>
  <si>
    <t>Zátkovo nábřeží  448/7</t>
  </si>
  <si>
    <t>370 01  České Budějovice</t>
  </si>
  <si>
    <t>Rekapitulace stavebních objektů a provozních souborů</t>
  </si>
  <si>
    <t>Číslo a název objektu / provozního souboru</t>
  </si>
  <si>
    <t>Počet</t>
  </si>
  <si>
    <t>Cena bez DPH</t>
  </si>
  <si>
    <t>Cena s DPH</t>
  </si>
  <si>
    <t>Ostatní a vedlejší náklady</t>
  </si>
  <si>
    <t xml:space="preserve">ON </t>
  </si>
  <si>
    <t>Ostatní náklady</t>
  </si>
  <si>
    <t>C E L K E M   Z A   S T A V B U</t>
  </si>
  <si>
    <t>ON - Ostatní a vedlejší náklady</t>
  </si>
  <si>
    <t>Rozpočet :</t>
  </si>
  <si>
    <t>Základní údaje:</t>
  </si>
  <si>
    <t>Třídník stav. objektů:</t>
  </si>
  <si>
    <t>822</t>
  </si>
  <si>
    <t>Komunikace pozemní a letiště</t>
  </si>
  <si>
    <t>Rozsah:</t>
  </si>
  <si>
    <t>REKAPITULACE DÍLŮ</t>
  </si>
  <si>
    <t>Stavební díl</t>
  </si>
  <si>
    <t>Typ dílu</t>
  </si>
  <si>
    <t>ON</t>
  </si>
  <si>
    <t>HSV</t>
  </si>
  <si>
    <t>CELKEM  OBJEKT</t>
  </si>
  <si>
    <t>Soupisy stavebních prací a dodávek jsou zpracovány kombinací datové základny OTSKP - SPK (oborový třídník stavebních</t>
  </si>
  <si>
    <t>konstrukcí a prací staveb pozemních komunikací v cenové základně 2012 a výměr určených na základě projektové</t>
  </si>
  <si>
    <t xml:space="preserve">dokumentace pro stavební povolení a individuálního popisu (agregované položky). Cenové a technické podmínky položek </t>
  </si>
  <si>
    <t xml:space="preserve">jsou k dispozici na www.rsd.cz/Technicke-predpisy/OTSKP-SPK. Soupis prací a dodávek odpovídá svým rozsahem </t>
  </si>
  <si>
    <t xml:space="preserve">a podrobnostmi danému stupni PD a vyhlášce č.230/2012 Sb. V soupisu prací je zahrnuta veškerá doprava materiálů a </t>
  </si>
  <si>
    <t xml:space="preserve">hmot na staveništi. Soupis prací předpokládá uložení výkopových materiálů dle zákona o odpadech v platném znění, </t>
  </si>
  <si>
    <t>zkoušky a další požadavky na kvalitu.</t>
  </si>
  <si>
    <t xml:space="preserve">tj. mimo stavbu na skládce. Pro stavbu jsou závazné veškeré platné normy a vyhlášky. Součástí jsou též předepsané </t>
  </si>
  <si>
    <t>Ostatní náklady  C E L K E M</t>
  </si>
  <si>
    <t xml:space="preserve">KSO: </t>
  </si>
  <si>
    <t>VOZOVKOVÉ VRSTVY ZE ŠTĚRKODRTI TL. DO 150MM</t>
  </si>
  <si>
    <t>VOZOVKOVÉ VRSTVY ZE ŠTĚRKODRTI TL. DO 200MM</t>
  </si>
  <si>
    <t>KRYTY Z BETON DLAŽDIC SE ZÁMKEM ŠEDÝCH TL 60MM DO LOŽE Z KAM</t>
  </si>
  <si>
    <t>VÝŠKOVÁ ÚPRAVA OBRUBNÍKŮ BETONOVÝCH</t>
  </si>
  <si>
    <t>02620</t>
  </si>
  <si>
    <t>ZKOUŠENÍ KONSTRUKCÍ A PRACÍ NEZÁVISLOU ZKUŠEBNOU</t>
  </si>
  <si>
    <t>02911</t>
  </si>
  <si>
    <t>OSTATNÍ POŽADAVKY - GEODETICKÉ ZAMĚŘENÍ</t>
  </si>
  <si>
    <t>SO101</t>
  </si>
  <si>
    <t>014101</t>
  </si>
  <si>
    <t>POPLATKY ZA SKLÁDKU</t>
  </si>
  <si>
    <t>T</t>
  </si>
  <si>
    <t>OSTATNÍ POŽADAVKY – ZEMĚMĚŘIČSKÁ MĚŘENÍ</t>
  </si>
  <si>
    <t>hm</t>
  </si>
  <si>
    <t>- vytýčení stávajících sítí technického vybavení před zahájením stavebních prací</t>
  </si>
  <si>
    <t>- zaměření skutečného provedení stavby</t>
  </si>
  <si>
    <t>ODSTRANĚNÍ CHODNÍKOVÝCH OBRUBNÍKŮ BETONOVÝCH, ODVOZ DO 5KM</t>
  </si>
  <si>
    <t xml:space="preserve">m </t>
  </si>
  <si>
    <t>- v místě nových pracovních spár, podél obruby</t>
  </si>
  <si>
    <t>HSV –8 –Potrubí</t>
  </si>
  <si>
    <t>SLOUPKY A STOJKY DZ Z OCEL TRUB.POZINK DO PATKY- DOD A MONTÁŽ</t>
  </si>
  <si>
    <t>Město Český Krumlov</t>
  </si>
  <si>
    <t>Náměstí Svornosti  1</t>
  </si>
  <si>
    <t>381 18  Český Krumlov</t>
  </si>
  <si>
    <t>822.2</t>
  </si>
  <si>
    <t>Komunikace pozemní</t>
  </si>
  <si>
    <t>odvoz dle požadavku investora</t>
  </si>
  <si>
    <t>ODSTRANĚNÍ KRYTU CHODNÍKŮ Z DLAŽDIC VČETNĚ PODKLADU, ODVOZ DO 5KM</t>
  </si>
  <si>
    <t>ODKOP PRO SPOD STAVBU SILNIC A ŽELEZNIC TŘ. I, ODVOZ DO 5KM</t>
  </si>
  <si>
    <t>ŘEZÁNÍ ASFALTOVÉHO KRYTU VOZOVEK TL DO 200MM</t>
  </si>
  <si>
    <t>v místech napojení na stávající asfalt.konstrukce</t>
  </si>
  <si>
    <t>P4 včetně sloupku, odvoz do sběrných surovin</t>
  </si>
  <si>
    <t>VODOROVNÉ DOPRAVNÍ ZNAČENÍ PLASTEM HLADKÉ - DODÁVKA A POKLÁDKA</t>
  </si>
  <si>
    <t>02720b</t>
  </si>
  <si>
    <t>02720a</t>
  </si>
  <si>
    <t>ÚPRAVA PLÁNĚ SE ZHUTNĚNÍM V HORNINĚ TŘ. 1-4</t>
  </si>
  <si>
    <t>3383 m2</t>
  </si>
  <si>
    <t>KAMENIVO ZPEVNĚNÉ CEMENTEM TŘ. I TL. DO 150MM</t>
  </si>
  <si>
    <t xml:space="preserve">odvoz materiálu dle tab.odpadů </t>
  </si>
  <si>
    <t>Chodník v ulici Křížová, Český Krumlov</t>
  </si>
  <si>
    <t>Chodník v ulici Křížová - 1.část</t>
  </si>
  <si>
    <t>Chodník v ulici Křížová - 2.část</t>
  </si>
  <si>
    <t>822.29.3.1</t>
  </si>
  <si>
    <t>822.29.3.3</t>
  </si>
  <si>
    <t>novostavba objektu</t>
  </si>
  <si>
    <t>kryt (materiál konstrukce krytu) dlážděný</t>
  </si>
  <si>
    <t>Komunikace pozemní ostatní</t>
  </si>
  <si>
    <t>822.29</t>
  </si>
  <si>
    <t>822.29.3</t>
  </si>
  <si>
    <t>KSO</t>
  </si>
  <si>
    <t xml:space="preserve"> zkoušky nových konstrukcí dle TKP</t>
  </si>
  <si>
    <t>ODSTRAN KRYTU VOZ A CHOD Z BETONU VČET PODKLADU, ODVOZ DO 5KM</t>
  </si>
  <si>
    <t>betonová plocha 7 m2 v první části budoucího chodníku</t>
  </si>
  <si>
    <t>zámk.dlažba - celkem 76 m2, odvoz dle požadavku majitele; 76*0,06=3,48m3                                  - v případě provedení nového chodníku ze stejné dlažby možno použít tuto stáv. dlažbu - odsouhlasí investor</t>
  </si>
  <si>
    <t>odvoz dle požadavku investora, odstranění všch obrub okolo trojúhelníkových křižovatkových ostrůvků</t>
  </si>
  <si>
    <t>v místě nových chodníků, plocha 173m2+27m2</t>
  </si>
  <si>
    <t>v místě nové kce chodníků</t>
  </si>
  <si>
    <t>ÚPRAVA POVRCHŮ SROVNÁNÍM ÚZEMÍ V TL DO 0,25M</t>
  </si>
  <si>
    <t>úprava okolních terénů v okolí stavby (křiž.ostrůvky, atd.)</t>
  </si>
  <si>
    <t>v místě nového místa pro přecházení na ZÚ</t>
  </si>
  <si>
    <t>CHODNÍKOVÉ OBRUBY Z BETONOVÝCH OBRUBNÍKŮ</t>
  </si>
  <si>
    <t>OPRAVA STÁVAJÍCÍ KOMUNIKACE</t>
  </si>
  <si>
    <t>R001</t>
  </si>
  <si>
    <t>položka se souhlasem investora                                                                                                             případná oprava stávající komunikace podél nových obrub v šířce max. 0,5 m</t>
  </si>
  <si>
    <t>VÝŠKOVÁ ÚPRAVA POKLOPŮ</t>
  </si>
  <si>
    <t>kompletní provedení úpravy šachet a skruží vzhledem k novému povrchu chodníků</t>
  </si>
  <si>
    <t>nové DZ včetně výměna 2 x P4</t>
  </si>
  <si>
    <t>kompletní provedení</t>
  </si>
  <si>
    <t>přechod pro chodce</t>
  </si>
  <si>
    <t>- ŠDb 0/63, v místě vjezdů, planimetrováno</t>
  </si>
  <si>
    <t>- ŠDb 0/32; nepojížděný chodník, planimetrováno</t>
  </si>
  <si>
    <t>- SC C 8/10 (tl.120; v místě vjezdů, planimetrováno</t>
  </si>
  <si>
    <t>- nový chodník (v případě požadavku investora bude barva červená); planimetrováno</t>
  </si>
  <si>
    <t>KRYTY Z BETON DLAŽDIC SE ZÁMKEM BAREV TL 60MM DO LOŽE Z KAM</t>
  </si>
  <si>
    <t xml:space="preserve"> varovné a signální pásy z reliéfní dlažby včetně lože z HDK 4-8</t>
  </si>
  <si>
    <t>KRYTY Z BETON DLAŽDIC SE ZÁMKEM ŠEDÝCH TL 80MM DO LOŽE Z KAM</t>
  </si>
  <si>
    <t>KRYTY Z BETON DLAŽDIC SE ZÁMKEM BAREV TL 80MM DO LOŽE Z KAM</t>
  </si>
  <si>
    <t>- varovné pásy z reliéfní dlažby včetně lože z HDK 4-8 ; planimetrováno</t>
  </si>
  <si>
    <t>- nový chodník v místě vjezdů (v případě požadavku investora bude barva červená); planimetrováno</t>
  </si>
  <si>
    <t>Osvětlení přechodu pro chodce + doplnění sloupu VO</t>
  </si>
  <si>
    <t>Výkop a zához rýhy 35x40-60cm vč.pískového lože 5cm+folie PVC</t>
  </si>
  <si>
    <t>R002</t>
  </si>
  <si>
    <t>R003</t>
  </si>
  <si>
    <t>R004</t>
  </si>
  <si>
    <t>R005</t>
  </si>
  <si>
    <t>R006</t>
  </si>
  <si>
    <t>Výkop a zához jámy pro základy stožárů</t>
  </si>
  <si>
    <t>Betonová směs pro základy stožárů vč.dovozu</t>
  </si>
  <si>
    <t>Svítidlo ARC90LED-nastavení pro přechody pro chodce</t>
  </si>
  <si>
    <t>Svítidlo ARC90LED-nastavení pro osvětlení komunikací</t>
  </si>
  <si>
    <t>Ocelový stožár pozinkovaný bezpaticové typ ETC2V GXG8C-L=6m</t>
  </si>
  <si>
    <t>Ocelový stožár bezpaticový L=8m pro osvětlení komunikace</t>
  </si>
  <si>
    <t>R007</t>
  </si>
  <si>
    <t>R008</t>
  </si>
  <si>
    <t>R009</t>
  </si>
  <si>
    <t>R010</t>
  </si>
  <si>
    <t>R011</t>
  </si>
  <si>
    <t>R012</t>
  </si>
  <si>
    <t>R013</t>
  </si>
  <si>
    <t>Kabel CYKY 3x4mm</t>
  </si>
  <si>
    <t>Zemnící drát FeZn 10mm</t>
  </si>
  <si>
    <t>Řízený protlak-ocel 110mm,hloubka uložení 1,2m</t>
  </si>
  <si>
    <t>R014</t>
  </si>
  <si>
    <t>Revize</t>
  </si>
  <si>
    <t>Geodetické zaměření</t>
  </si>
  <si>
    <t>km</t>
  </si>
  <si>
    <t>Montáž - 27% z ZRN</t>
  </si>
  <si>
    <t>SO102</t>
  </si>
  <si>
    <t>rekonstrukce a modernizace objektu s opravou</t>
  </si>
  <si>
    <t>ODSTRANĚNÍ KRYTU VOZOVEK A CHODNÍKŮ S ASFALT POJIVEM, ODVOZ DO 5KM</t>
  </si>
  <si>
    <t>stáv. chodník</t>
  </si>
  <si>
    <t>ODSTRAN PODKL VOZOVEK A CHODNÍKŮ Z KAMENIVA NESTMEL, ODVOZ DO 5KM</t>
  </si>
  <si>
    <t>položka se souhlasem investora, v případě vhodnosti stáv.podkladní vrstvy bude pouze urovnána a zhutněna</t>
  </si>
  <si>
    <t>odstraní se pouze 0,05 m, zbytek je kubatura se souhlasem investora, v případě vhodnosti stáv.podkladní vrstvy bude pouze urovnána a zhutněna</t>
  </si>
  <si>
    <t>113324a</t>
  </si>
  <si>
    <t>113324b</t>
  </si>
  <si>
    <t>- ŠDb 0/32; nepojížděný chodník, planimetrováno, položka se souhlasem investora</t>
  </si>
  <si>
    <t>v místě ukončení chodníku</t>
  </si>
  <si>
    <t>116,5 m2</t>
  </si>
  <si>
    <t>256 m2</t>
  </si>
  <si>
    <t>CHODNÍKOVÉ OBRUBY Z KAMENNÝCH OBRUBNÍKŮ</t>
  </si>
  <si>
    <t>DLÁŽDĚNÉ KRYTY Z DROBNÝCH KOSTEK DO LOŽE Z KAMENIVA</t>
  </si>
  <si>
    <t>- nový chodník (kamenná kostka tl.100 mm včetně lože z HDK 4-8, druh odsouhlasí investor); planimetrováno</t>
  </si>
  <si>
    <t>silniční obrubník včetně lože a boční opěry z betonu</t>
  </si>
  <si>
    <t>silniční obrubní včetně lože a boční opěry z betonu, v místech křiž.ostrůvků budou použity obloukové obruby</t>
  </si>
  <si>
    <t>VPUSŤ KANALIZAČNÍ ULIČNÍ KOMPLETNÍ Z BETONOVÝCH DÍLCŮ</t>
  </si>
  <si>
    <t>kompletní provedení nové vpusti včetně přípojky</t>
  </si>
  <si>
    <t>VYBOURÁNÍ ULIČNÍCH VPUSTÍ KOMPLETNÍCH</t>
  </si>
  <si>
    <t>kompletní provedení vybourání včetně zaslepení a záhozu, úpravy povrchu, atd.</t>
  </si>
  <si>
    <t>- osazení přechodného dopravního značení (viz příloha DIO)včetně odsouhlasení s DI Policie ČR a ODaSH MěÚ Č.K.</t>
  </si>
  <si>
    <t>- zajištění přístupu pro obyvatele po dobu stavby, dle počtu vchodů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</si>
</sst>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Arial"/>
      <family val="2"/>
    </font>
    <font>
      <sz val="14"/>
      <color indexed="8"/>
      <name val="Tahoma"/>
      <family val="2"/>
    </font>
    <font>
      <sz val="12"/>
      <name val="Arial"/>
      <family val="2"/>
    </font>
    <font>
      <sz val="12"/>
      <color indexed="8"/>
      <name val="Tahoma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name val="Helvetica-Bold"/>
      <family val="2"/>
    </font>
    <font>
      <i/>
      <sz val="8"/>
      <name val="Arial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sz val="10"/>
      <color indexed="8"/>
      <name val="Arial;Arial"/>
      <family val="2"/>
    </font>
    <font>
      <sz val="9"/>
      <name val="Arial CE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11" borderId="0" applyNumberFormat="0" applyBorder="0" applyAlignment="0" applyProtection="0"/>
    <xf numFmtId="0" fontId="24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4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" borderId="8" applyNumberFormat="0" applyAlignment="0" applyProtection="0"/>
    <xf numFmtId="0" fontId="34" fillId="2" borderId="8" applyNumberFormat="0" applyAlignment="0" applyProtection="0"/>
    <xf numFmtId="0" fontId="35" fillId="2" borderId="9" applyNumberFormat="0" applyAlignment="0" applyProtection="0"/>
    <xf numFmtId="0" fontId="36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 horizontal="center"/>
    </xf>
    <xf numFmtId="3" fontId="5" fillId="0" borderId="3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>
      <alignment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46" applyFont="1">
      <alignment/>
      <protection/>
    </xf>
    <xf numFmtId="4" fontId="14" fillId="0" borderId="0" xfId="46" applyNumberFormat="1" applyFont="1">
      <alignment/>
      <protection/>
    </xf>
    <xf numFmtId="4" fontId="14" fillId="0" borderId="0" xfId="46" applyNumberFormat="1" applyFont="1" applyBorder="1">
      <alignment/>
      <protection/>
    </xf>
    <xf numFmtId="49" fontId="14" fillId="0" borderId="0" xfId="46" applyNumberFormat="1" applyFont="1">
      <alignment/>
      <protection/>
    </xf>
    <xf numFmtId="49" fontId="15" fillId="0" borderId="0" xfId="46" applyNumberFormat="1" applyFont="1" applyAlignment="1">
      <alignment horizontal="centerContinuous"/>
      <protection/>
    </xf>
    <xf numFmtId="0" fontId="15" fillId="0" borderId="0" xfId="46" applyFont="1" applyAlignment="1">
      <alignment horizontal="centerContinuous"/>
      <protection/>
    </xf>
    <xf numFmtId="4" fontId="15" fillId="0" borderId="0" xfId="46" applyNumberFormat="1" applyFont="1" applyBorder="1" applyAlignment="1">
      <alignment horizontal="centerContinuous"/>
      <protection/>
    </xf>
    <xf numFmtId="4" fontId="15" fillId="0" borderId="0" xfId="46" applyNumberFormat="1" applyFont="1" applyAlignment="1">
      <alignment horizontal="centerContinuous"/>
      <protection/>
    </xf>
    <xf numFmtId="4" fontId="14" fillId="0" borderId="0" xfId="46" applyNumberFormat="1" applyFont="1" applyAlignment="1">
      <alignment horizontal="right"/>
      <protection/>
    </xf>
    <xf numFmtId="0" fontId="16" fillId="12" borderId="31" xfId="46" applyFont="1" applyFill="1" applyBorder="1" applyAlignment="1">
      <alignment horizontal="left"/>
      <protection/>
    </xf>
    <xf numFmtId="0" fontId="16" fillId="12" borderId="32" xfId="46" applyFont="1" applyFill="1" applyBorder="1" applyAlignment="1">
      <alignment horizontal="center"/>
      <protection/>
    </xf>
    <xf numFmtId="0" fontId="16" fillId="12" borderId="33" xfId="46" applyFont="1" applyFill="1" applyBorder="1" applyAlignment="1">
      <alignment horizontal="center"/>
      <protection/>
    </xf>
    <xf numFmtId="4" fontId="16" fillId="12" borderId="34" xfId="46" applyNumberFormat="1" applyFont="1" applyFill="1" applyBorder="1" applyAlignment="1">
      <alignment horizontal="right"/>
      <protection/>
    </xf>
    <xf numFmtId="4" fontId="16" fillId="12" borderId="35" xfId="46" applyNumberFormat="1" applyFont="1" applyFill="1" applyBorder="1" applyAlignment="1">
      <alignment horizontal="right"/>
      <protection/>
    </xf>
    <xf numFmtId="4" fontId="16" fillId="12" borderId="36" xfId="46" applyNumberFormat="1" applyFont="1" applyFill="1" applyBorder="1" applyAlignment="1">
      <alignment horizontal="right"/>
      <protection/>
    </xf>
    <xf numFmtId="49" fontId="14" fillId="6" borderId="37" xfId="46" applyNumberFormat="1" applyFont="1" applyFill="1" applyBorder="1">
      <alignment/>
      <protection/>
    </xf>
    <xf numFmtId="0" fontId="14" fillId="6" borderId="38" xfId="46" applyFont="1" applyFill="1" applyBorder="1">
      <alignment/>
      <protection/>
    </xf>
    <xf numFmtId="0" fontId="14" fillId="6" borderId="39" xfId="46" applyFont="1" applyFill="1" applyBorder="1">
      <alignment/>
      <protection/>
    </xf>
    <xf numFmtId="4" fontId="14" fillId="6" borderId="40" xfId="46" applyNumberFormat="1" applyFont="1" applyFill="1" applyBorder="1" applyAlignment="1">
      <alignment horizontal="right"/>
      <protection/>
    </xf>
    <xf numFmtId="4" fontId="14" fillId="6" borderId="41" xfId="46" applyNumberFormat="1" applyFont="1" applyFill="1" applyBorder="1" applyAlignment="1">
      <alignment horizontal="right"/>
      <protection/>
    </xf>
    <xf numFmtId="0" fontId="14" fillId="0" borderId="0" xfId="46" applyFont="1" applyAlignment="1">
      <alignment horizontal="left" vertical="top" wrapText="1"/>
      <protection/>
    </xf>
    <xf numFmtId="4" fontId="14" fillId="0" borderId="0" xfId="47" applyNumberFormat="1" applyFont="1" applyBorder="1" applyAlignment="1">
      <alignment horizontal="left"/>
      <protection/>
    </xf>
    <xf numFmtId="4" fontId="14" fillId="0" borderId="0" xfId="47" applyNumberFormat="1" applyFont="1" applyBorder="1">
      <alignment/>
      <protection/>
    </xf>
    <xf numFmtId="4" fontId="14" fillId="0" borderId="0" xfId="46" applyNumberFormat="1" applyFont="1" applyBorder="1" applyAlignment="1">
      <alignment horizontal="left"/>
      <protection/>
    </xf>
    <xf numFmtId="0" fontId="13" fillId="0" borderId="0" xfId="46" applyFont="1">
      <alignment/>
      <protection/>
    </xf>
    <xf numFmtId="4" fontId="13" fillId="0" borderId="0" xfId="46" applyNumberFormat="1" applyFont="1">
      <alignment/>
      <protection/>
    </xf>
    <xf numFmtId="4" fontId="13" fillId="0" borderId="0" xfId="46" applyNumberFormat="1" applyFont="1" applyBorder="1">
      <alignment/>
      <protection/>
    </xf>
    <xf numFmtId="49" fontId="13" fillId="0" borderId="0" xfId="46" applyNumberFormat="1" applyFont="1">
      <alignment/>
      <protection/>
    </xf>
    <xf numFmtId="0" fontId="13" fillId="0" borderId="0" xfId="46" applyFont="1" applyAlignment="1">
      <alignment horizontal="left"/>
      <protection/>
    </xf>
    <xf numFmtId="4" fontId="13" fillId="0" borderId="42" xfId="47" applyNumberFormat="1" applyFont="1" applyBorder="1">
      <alignment/>
      <protection/>
    </xf>
    <xf numFmtId="4" fontId="13" fillId="0" borderId="43" xfId="46" applyNumberFormat="1" applyFont="1" applyBorder="1">
      <alignment/>
      <protection/>
    </xf>
    <xf numFmtId="4" fontId="13" fillId="0" borderId="44" xfId="47" applyNumberFormat="1" applyFont="1" applyBorder="1" applyAlignment="1">
      <alignment horizontal="left"/>
      <protection/>
    </xf>
    <xf numFmtId="4" fontId="13" fillId="0" borderId="45" xfId="47" applyNumberFormat="1" applyFont="1" applyBorder="1" applyAlignment="1">
      <alignment horizontal="left"/>
      <protection/>
    </xf>
    <xf numFmtId="4" fontId="13" fillId="0" borderId="46" xfId="47" applyNumberFormat="1" applyFont="1" applyBorder="1" applyAlignment="1">
      <alignment horizontal="left"/>
      <protection/>
    </xf>
    <xf numFmtId="4" fontId="16" fillId="0" borderId="47" xfId="46" applyNumberFormat="1" applyFont="1" applyFill="1" applyBorder="1" applyAlignment="1">
      <alignment horizontal="right"/>
      <protection/>
    </xf>
    <xf numFmtId="4" fontId="16" fillId="0" borderId="48" xfId="46" applyNumberFormat="1" applyFont="1" applyFill="1" applyBorder="1" applyAlignment="1">
      <alignment horizontal="right"/>
      <protection/>
    </xf>
    <xf numFmtId="4" fontId="17" fillId="6" borderId="49" xfId="46" applyNumberFormat="1" applyFont="1" applyFill="1" applyBorder="1" applyAlignment="1">
      <alignment horizontal="right"/>
      <protection/>
    </xf>
    <xf numFmtId="3" fontId="13" fillId="0" borderId="50" xfId="46" applyNumberFormat="1" applyFont="1" applyBorder="1" applyAlignment="1">
      <alignment horizontal="left"/>
      <protection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51" xfId="0" applyFill="1" applyBorder="1" applyAlignment="1">
      <alignment horizontal="center"/>
    </xf>
    <xf numFmtId="0" fontId="0" fillId="0" borderId="51" xfId="0" applyFont="1" applyFill="1" applyBorder="1" applyAlignment="1">
      <alignment/>
    </xf>
    <xf numFmtId="49" fontId="7" fillId="0" borderId="13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/>
    </xf>
    <xf numFmtId="0" fontId="0" fillId="0" borderId="52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53" xfId="0" applyFill="1" applyBorder="1" applyAlignment="1">
      <alignment horizontal="center"/>
    </xf>
    <xf numFmtId="4" fontId="0" fillId="0" borderId="53" xfId="0" applyNumberForma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5" fillId="0" borderId="28" xfId="0" applyFont="1" applyFill="1" applyBorder="1" applyAlignment="1">
      <alignment horizontal="right" wrapText="1"/>
    </xf>
    <xf numFmtId="0" fontId="0" fillId="0" borderId="30" xfId="0" applyFill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49" fontId="19" fillId="0" borderId="0" xfId="46" applyNumberFormat="1" applyFont="1">
      <alignment/>
      <protection/>
    </xf>
    <xf numFmtId="49" fontId="7" fillId="0" borderId="13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right"/>
    </xf>
    <xf numFmtId="3" fontId="5" fillId="0" borderId="53" xfId="0" applyNumberFormat="1" applyFont="1" applyBorder="1" applyAlignment="1">
      <alignment horizontal="right"/>
    </xf>
    <xf numFmtId="0" fontId="0" fillId="0" borderId="28" xfId="0" applyBorder="1" applyAlignment="1">
      <alignment wrapText="1"/>
    </xf>
    <xf numFmtId="4" fontId="0" fillId="0" borderId="30" xfId="0" applyNumberFormat="1" applyBorder="1" applyAlignment="1">
      <alignment/>
    </xf>
    <xf numFmtId="0" fontId="0" fillId="0" borderId="52" xfId="0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right"/>
    </xf>
    <xf numFmtId="0" fontId="0" fillId="0" borderId="57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3" fontId="5" fillId="0" borderId="59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5" fillId="0" borderId="26" xfId="0" applyFont="1" applyFill="1" applyBorder="1" applyAlignment="1">
      <alignment wrapText="1"/>
    </xf>
    <xf numFmtId="0" fontId="0" fillId="0" borderId="63" xfId="0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8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8" fillId="0" borderId="62" xfId="0" applyFont="1" applyFill="1" applyBorder="1" applyAlignment="1">
      <alignment wrapText="1"/>
    </xf>
    <xf numFmtId="0" fontId="0" fillId="0" borderId="62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65" xfId="0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5" fillId="0" borderId="67" xfId="0" applyFont="1" applyBorder="1" applyAlignment="1">
      <alignment/>
    </xf>
    <xf numFmtId="0" fontId="0" fillId="0" borderId="68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/>
    </xf>
    <xf numFmtId="3" fontId="4" fillId="0" borderId="69" xfId="0" applyNumberFormat="1" applyFont="1" applyBorder="1" applyAlignment="1">
      <alignment horizontal="right"/>
    </xf>
    <xf numFmtId="0" fontId="0" fillId="0" borderId="70" xfId="0" applyFont="1" applyFill="1" applyBorder="1" applyAlignment="1">
      <alignment horizontal="center"/>
    </xf>
    <xf numFmtId="4" fontId="0" fillId="0" borderId="71" xfId="0" applyNumberForma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4" fontId="0" fillId="0" borderId="73" xfId="0" applyNumberForma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4" fontId="0" fillId="0" borderId="74" xfId="0" applyNumberFormat="1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4" fontId="0" fillId="0" borderId="75" xfId="0" applyNumberFormat="1" applyFill="1" applyBorder="1" applyAlignment="1">
      <alignment/>
    </xf>
    <xf numFmtId="0" fontId="0" fillId="0" borderId="76" xfId="0" applyFont="1" applyFill="1" applyBorder="1" applyAlignment="1">
      <alignment horizontal="center"/>
    </xf>
    <xf numFmtId="4" fontId="0" fillId="0" borderId="77" xfId="0" applyNumberFormat="1" applyFill="1" applyBorder="1" applyAlignment="1">
      <alignment horizontal="center"/>
    </xf>
    <xf numFmtId="0" fontId="5" fillId="0" borderId="67" xfId="0" applyFont="1" applyFill="1" applyBorder="1" applyAlignment="1">
      <alignment/>
    </xf>
    <xf numFmtId="0" fontId="0" fillId="0" borderId="68" xfId="0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4" fontId="0" fillId="0" borderId="53" xfId="0" applyNumberFormat="1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4" fontId="0" fillId="0" borderId="80" xfId="0" applyNumberFormat="1" applyFill="1" applyBorder="1" applyAlignment="1">
      <alignment horizontal="center"/>
    </xf>
    <xf numFmtId="4" fontId="0" fillId="0" borderId="74" xfId="0" applyNumberFormat="1" applyFont="1" applyFill="1" applyBorder="1" applyAlignment="1">
      <alignment horizontal="center"/>
    </xf>
    <xf numFmtId="3" fontId="0" fillId="0" borderId="81" xfId="0" applyNumberFormat="1" applyFill="1" applyBorder="1" applyAlignment="1">
      <alignment horizontal="center"/>
    </xf>
    <xf numFmtId="4" fontId="0" fillId="0" borderId="75" xfId="0" applyNumberFormat="1" applyFont="1" applyFill="1" applyBorder="1" applyAlignment="1">
      <alignment horizontal="center"/>
    </xf>
    <xf numFmtId="4" fontId="0" fillId="0" borderId="75" xfId="0" applyNumberFormat="1" applyFill="1" applyBorder="1" applyAlignment="1">
      <alignment horizontal="center"/>
    </xf>
    <xf numFmtId="4" fontId="0" fillId="0" borderId="82" xfId="0" applyNumberFormat="1" applyFill="1" applyBorder="1" applyAlignment="1">
      <alignment/>
    </xf>
    <xf numFmtId="4" fontId="0" fillId="0" borderId="82" xfId="0" applyNumberFormat="1" applyFill="1" applyBorder="1" applyAlignment="1">
      <alignment horizontal="center"/>
    </xf>
    <xf numFmtId="4" fontId="0" fillId="0" borderId="74" xfId="0" applyNumberFormat="1" applyFill="1" applyBorder="1" applyAlignment="1">
      <alignment/>
    </xf>
    <xf numFmtId="0" fontId="0" fillId="0" borderId="83" xfId="0" applyFill="1" applyBorder="1" applyAlignment="1">
      <alignment horizontal="center"/>
    </xf>
    <xf numFmtId="4" fontId="0" fillId="0" borderId="84" xfId="0" applyNumberFormat="1" applyFill="1" applyBorder="1" applyAlignment="1">
      <alignment/>
    </xf>
    <xf numFmtId="4" fontId="0" fillId="0" borderId="81" xfId="0" applyNumberFormat="1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4" fontId="0" fillId="0" borderId="77" xfId="0" applyNumberFormat="1" applyFill="1" applyBorder="1" applyAlignment="1">
      <alignment/>
    </xf>
    <xf numFmtId="0" fontId="0" fillId="0" borderId="22" xfId="0" applyFill="1" applyBorder="1" applyAlignment="1">
      <alignment horizontal="center"/>
    </xf>
    <xf numFmtId="0" fontId="9" fillId="0" borderId="42" xfId="0" applyFont="1" applyBorder="1" applyAlignment="1">
      <alignment/>
    </xf>
    <xf numFmtId="0" fontId="0" fillId="0" borderId="50" xfId="0" applyBorder="1" applyAlignment="1">
      <alignment/>
    </xf>
    <xf numFmtId="0" fontId="0" fillId="0" borderId="43" xfId="0" applyBorder="1" applyAlignment="1">
      <alignment/>
    </xf>
    <xf numFmtId="0" fontId="0" fillId="0" borderId="86" xfId="0" applyBorder="1" applyAlignment="1">
      <alignment/>
    </xf>
    <xf numFmtId="0" fontId="0" fillId="0" borderId="0" xfId="0" applyBorder="1" applyAlignment="1">
      <alignment/>
    </xf>
    <xf numFmtId="0" fontId="0" fillId="0" borderId="87" xfId="0" applyBorder="1" applyAlignment="1">
      <alignment/>
    </xf>
    <xf numFmtId="0" fontId="9" fillId="0" borderId="44" xfId="0" applyFont="1" applyBorder="1" applyAlignment="1">
      <alignment/>
    </xf>
    <xf numFmtId="0" fontId="0" fillId="0" borderId="45" xfId="0" applyBorder="1" applyAlignment="1">
      <alignment/>
    </xf>
    <xf numFmtId="164" fontId="12" fillId="0" borderId="46" xfId="0" applyNumberFormat="1" applyFont="1" applyFill="1" applyBorder="1" applyAlignment="1">
      <alignment/>
    </xf>
    <xf numFmtId="0" fontId="9" fillId="0" borderId="88" xfId="0" applyFont="1" applyBorder="1" applyAlignment="1">
      <alignment horizontal="left"/>
    </xf>
    <xf numFmtId="0" fontId="9" fillId="0" borderId="89" xfId="0" applyFont="1" applyBorder="1" applyAlignment="1">
      <alignment/>
    </xf>
    <xf numFmtId="0" fontId="0" fillId="0" borderId="89" xfId="0" applyBorder="1" applyAlignment="1">
      <alignment/>
    </xf>
    <xf numFmtId="164" fontId="10" fillId="0" borderId="90" xfId="0" applyNumberFormat="1" applyFont="1" applyFill="1" applyBorder="1" applyAlignment="1">
      <alignment/>
    </xf>
    <xf numFmtId="0" fontId="9" fillId="0" borderId="88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91" xfId="0" applyBorder="1" applyAlignment="1">
      <alignment/>
    </xf>
    <xf numFmtId="0" fontId="0" fillId="0" borderId="47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1" xfId="0" applyBorder="1" applyAlignment="1">
      <alignment horizontal="right"/>
    </xf>
    <xf numFmtId="164" fontId="10" fillId="0" borderId="92" xfId="0" applyNumberFormat="1" applyFont="1" applyFill="1" applyBorder="1" applyAlignment="1">
      <alignment/>
    </xf>
    <xf numFmtId="164" fontId="12" fillId="0" borderId="47" xfId="0" applyNumberFormat="1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6" fillId="0" borderId="94" xfId="46" applyFont="1" applyFill="1" applyBorder="1" applyAlignment="1">
      <alignment horizontal="left"/>
      <protection/>
    </xf>
    <xf numFmtId="0" fontId="0" fillId="0" borderId="89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0" fillId="0" borderId="95" xfId="0" applyFont="1" applyFill="1" applyBorder="1" applyAlignment="1">
      <alignment horizontal="left"/>
    </xf>
    <xf numFmtId="0" fontId="20" fillId="0" borderId="62" xfId="0" applyFont="1" applyFill="1" applyBorder="1" applyAlignment="1">
      <alignment horizontal="left"/>
    </xf>
    <xf numFmtId="0" fontId="20" fillId="0" borderId="8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\Cyklostezka_Tabor\PDPS\G_Soupis_praci\RTS\soupis_praci_cyklostezka_Mesice_Knizeci%20rybnik_Zarybnicna%20Lh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6" max="6" width="12.8515625" style="0" customWidth="1"/>
    <col min="7" max="7" width="6.421875" style="0" customWidth="1"/>
    <col min="8" max="9" width="19.8515625" style="0" customWidth="1"/>
    <col min="10" max="10" width="13.7109375" style="0" customWidth="1"/>
  </cols>
  <sheetData>
    <row r="2" spans="2:3" ht="18.75">
      <c r="B2" s="49"/>
      <c r="C2" s="50" t="s">
        <v>29</v>
      </c>
    </row>
    <row r="4" spans="1:2" ht="12.75">
      <c r="A4" t="s">
        <v>2</v>
      </c>
      <c r="B4" s="6" t="s">
        <v>106</v>
      </c>
    </row>
    <row r="5" ht="12.75">
      <c r="B5" s="6"/>
    </row>
    <row r="6" spans="1:3" ht="12.75">
      <c r="A6" t="s">
        <v>30</v>
      </c>
      <c r="C6" t="s">
        <v>88</v>
      </c>
    </row>
    <row r="7" ht="12.75">
      <c r="C7" t="s">
        <v>89</v>
      </c>
    </row>
    <row r="8" ht="12.75">
      <c r="C8" t="s">
        <v>90</v>
      </c>
    </row>
    <row r="10" spans="1:3" ht="12.75">
      <c r="A10" t="s">
        <v>31</v>
      </c>
      <c r="C10" t="s">
        <v>32</v>
      </c>
    </row>
    <row r="11" ht="12.75">
      <c r="C11" t="s">
        <v>33</v>
      </c>
    </row>
    <row r="12" ht="12.75">
      <c r="C12" t="s">
        <v>34</v>
      </c>
    </row>
    <row r="16" spans="1:9" ht="15">
      <c r="A16" s="207" t="s">
        <v>35</v>
      </c>
      <c r="B16" s="208"/>
      <c r="C16" s="208"/>
      <c r="D16" s="208"/>
      <c r="E16" s="208"/>
      <c r="F16" s="208"/>
      <c r="G16" s="208"/>
      <c r="H16" s="208"/>
      <c r="I16" s="209"/>
    </row>
    <row r="17" spans="1:9" ht="12.75">
      <c r="A17" s="210"/>
      <c r="B17" s="211"/>
      <c r="C17" s="211"/>
      <c r="D17" s="211"/>
      <c r="E17" s="211"/>
      <c r="F17" s="211"/>
      <c r="G17" s="211"/>
      <c r="H17" s="211"/>
      <c r="I17" s="212"/>
    </row>
    <row r="18" spans="1:9" ht="12.75">
      <c r="A18" s="221" t="s">
        <v>36</v>
      </c>
      <c r="B18" s="208"/>
      <c r="C18" s="208"/>
      <c r="D18" s="208"/>
      <c r="E18" s="208"/>
      <c r="F18" s="225" t="s">
        <v>116</v>
      </c>
      <c r="G18" s="208" t="s">
        <v>37</v>
      </c>
      <c r="H18" s="229" t="s">
        <v>38</v>
      </c>
      <c r="I18" s="222" t="s">
        <v>39</v>
      </c>
    </row>
    <row r="19" spans="1:9" ht="12.75">
      <c r="A19" s="223" t="s">
        <v>40</v>
      </c>
      <c r="B19" s="214"/>
      <c r="C19" s="214"/>
      <c r="D19" s="214"/>
      <c r="E19" s="214"/>
      <c r="F19" s="226"/>
      <c r="G19" s="214"/>
      <c r="H19" s="226"/>
      <c r="I19" s="224"/>
    </row>
    <row r="20" spans="1:9" ht="15.75">
      <c r="A20" s="220" t="s">
        <v>41</v>
      </c>
      <c r="B20" s="217" t="s">
        <v>42</v>
      </c>
      <c r="C20" s="217"/>
      <c r="D20" s="218"/>
      <c r="E20" s="218"/>
      <c r="F20" s="227"/>
      <c r="G20" s="218">
        <v>1</v>
      </c>
      <c r="H20" s="230">
        <f>KR_LISTY_REKAP_ON!I23</f>
        <v>0</v>
      </c>
      <c r="I20" s="219">
        <f>H20*1.21</f>
        <v>0</v>
      </c>
    </row>
    <row r="21" spans="1:9" ht="12.75">
      <c r="A21" s="210" t="s">
        <v>25</v>
      </c>
      <c r="B21" s="211"/>
      <c r="C21" s="211"/>
      <c r="D21" s="211"/>
      <c r="E21" s="211"/>
      <c r="F21" s="228"/>
      <c r="G21" s="211"/>
      <c r="H21" s="228"/>
      <c r="I21" s="212"/>
    </row>
    <row r="22" spans="1:9" ht="15.75">
      <c r="A22" s="216">
        <v>101</v>
      </c>
      <c r="B22" s="217" t="s">
        <v>107</v>
      </c>
      <c r="C22" s="218"/>
      <c r="D22" s="218"/>
      <c r="E22" s="218"/>
      <c r="F22" s="227" t="s">
        <v>109</v>
      </c>
      <c r="G22" s="218">
        <v>1</v>
      </c>
      <c r="H22" s="230">
        <f>KR_LISTY_REKAP_101!I24</f>
        <v>0</v>
      </c>
      <c r="I22" s="219">
        <f>H22*1.21</f>
        <v>0</v>
      </c>
    </row>
    <row r="23" spans="1:9" ht="15.75">
      <c r="A23" s="216">
        <v>102</v>
      </c>
      <c r="B23" s="217" t="s">
        <v>108</v>
      </c>
      <c r="C23" s="218"/>
      <c r="D23" s="218"/>
      <c r="E23" s="218"/>
      <c r="F23" s="227" t="s">
        <v>110</v>
      </c>
      <c r="G23" s="218">
        <v>1</v>
      </c>
      <c r="H23" s="230">
        <f>KR_LISTY_REKAP_102!I23</f>
        <v>0</v>
      </c>
      <c r="I23" s="219">
        <f>H23*1.21</f>
        <v>0</v>
      </c>
    </row>
    <row r="24" spans="1:9" ht="12.75">
      <c r="A24" s="210"/>
      <c r="B24" s="211"/>
      <c r="C24" s="211"/>
      <c r="D24" s="211"/>
      <c r="E24" s="211"/>
      <c r="F24" s="228"/>
      <c r="G24" s="211"/>
      <c r="H24" s="228"/>
      <c r="I24" s="212"/>
    </row>
    <row r="25" spans="1:9" ht="17.25">
      <c r="A25" s="213" t="s">
        <v>43</v>
      </c>
      <c r="B25" s="214"/>
      <c r="C25" s="214"/>
      <c r="D25" s="214"/>
      <c r="E25" s="214"/>
      <c r="F25" s="226"/>
      <c r="G25" s="214"/>
      <c r="H25" s="231">
        <f>SUM(H20:H23)</f>
        <v>0</v>
      </c>
      <c r="I25" s="215">
        <f>SUM(I20:I23)</f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I22" sqref="I22"/>
    </sheetView>
  </sheetViews>
  <sheetFormatPr defaultColWidth="9.140625" defaultRowHeight="12.75"/>
  <cols>
    <col min="8" max="8" width="6.28125" style="0" customWidth="1"/>
    <col min="9" max="9" width="14.8515625" style="0" customWidth="1"/>
  </cols>
  <sheetData>
    <row r="1" spans="1:9" ht="15">
      <c r="A1" t="s">
        <v>2</v>
      </c>
      <c r="B1" s="48" t="s">
        <v>106</v>
      </c>
      <c r="D1" s="48"/>
      <c r="F1" s="48"/>
      <c r="G1" s="73"/>
      <c r="H1" s="74"/>
      <c r="I1" s="53"/>
    </row>
    <row r="2" spans="1:9" ht="12.75">
      <c r="A2" t="s">
        <v>28</v>
      </c>
      <c r="B2" s="6" t="s">
        <v>42</v>
      </c>
      <c r="D2" s="6"/>
      <c r="F2" s="6"/>
      <c r="G2" s="72"/>
      <c r="H2" s="72"/>
      <c r="I2" s="72"/>
    </row>
    <row r="3" spans="2:9" ht="12.75">
      <c r="B3" s="6"/>
      <c r="D3" s="6"/>
      <c r="F3" s="6"/>
      <c r="G3" s="80" t="s">
        <v>45</v>
      </c>
      <c r="H3" s="88">
        <v>1</v>
      </c>
      <c r="I3" s="81" t="s">
        <v>66</v>
      </c>
    </row>
    <row r="4" spans="2:9" ht="12.75">
      <c r="B4" s="6"/>
      <c r="D4" s="6"/>
      <c r="F4" s="6"/>
      <c r="G4" s="82" t="s">
        <v>54</v>
      </c>
      <c r="H4" s="83"/>
      <c r="I4" s="84" t="s">
        <v>109</v>
      </c>
    </row>
    <row r="5" spans="1:9" ht="12.75">
      <c r="A5" s="51"/>
      <c r="B5" s="51"/>
      <c r="C5" s="51"/>
      <c r="D5" s="51"/>
      <c r="E5" s="52"/>
      <c r="F5" s="53"/>
      <c r="G5" s="52"/>
      <c r="H5" s="52"/>
      <c r="I5" s="52"/>
    </row>
    <row r="6" spans="1:9" ht="12.75">
      <c r="A6" s="51"/>
      <c r="B6" s="75" t="s">
        <v>46</v>
      </c>
      <c r="C6" s="75"/>
      <c r="D6" s="75" t="s">
        <v>42</v>
      </c>
      <c r="E6" s="76"/>
      <c r="F6" s="77"/>
      <c r="G6" s="76"/>
      <c r="H6" s="76"/>
      <c r="I6" s="76"/>
    </row>
    <row r="7" spans="1:9" ht="12.75">
      <c r="A7" s="51"/>
      <c r="B7" s="75"/>
      <c r="C7" s="75"/>
      <c r="D7" s="75"/>
      <c r="E7" s="76"/>
      <c r="F7" s="77"/>
      <c r="G7" s="76"/>
      <c r="H7" s="76"/>
      <c r="I7" s="76"/>
    </row>
    <row r="8" spans="1:9" ht="12.75">
      <c r="A8" s="51"/>
      <c r="B8" s="75" t="s">
        <v>47</v>
      </c>
      <c r="C8" s="75"/>
      <c r="D8" s="78" t="s">
        <v>48</v>
      </c>
      <c r="E8" s="78" t="s">
        <v>49</v>
      </c>
      <c r="F8" s="77"/>
      <c r="G8" s="76"/>
      <c r="H8" s="76"/>
      <c r="I8" s="76"/>
    </row>
    <row r="9" spans="1:9" ht="12.75">
      <c r="A9" s="51"/>
      <c r="B9" s="75"/>
      <c r="C9" s="75"/>
      <c r="D9" s="78" t="s">
        <v>91</v>
      </c>
      <c r="E9" s="78" t="s">
        <v>92</v>
      </c>
      <c r="F9" s="77"/>
      <c r="G9" s="76"/>
      <c r="H9" s="76"/>
      <c r="I9" s="76"/>
    </row>
    <row r="10" spans="1:9" ht="12.75">
      <c r="A10" s="51"/>
      <c r="B10" s="75"/>
      <c r="C10" s="75"/>
      <c r="D10" s="78" t="s">
        <v>114</v>
      </c>
      <c r="E10" s="78" t="s">
        <v>113</v>
      </c>
      <c r="F10" s="77"/>
      <c r="G10" s="76"/>
      <c r="H10" s="76"/>
      <c r="I10" s="76"/>
    </row>
    <row r="11" spans="1:9" ht="12.75">
      <c r="A11" s="51"/>
      <c r="B11" s="75"/>
      <c r="C11" s="75"/>
      <c r="D11" s="75"/>
      <c r="E11" s="75"/>
      <c r="F11" s="77"/>
      <c r="G11" s="76"/>
      <c r="H11" s="76"/>
      <c r="I11" s="76"/>
    </row>
    <row r="12" spans="1:9" ht="12.75">
      <c r="A12" s="51"/>
      <c r="B12" s="75"/>
      <c r="C12" s="75"/>
      <c r="D12" s="78" t="s">
        <v>115</v>
      </c>
      <c r="E12" s="135" t="s">
        <v>112</v>
      </c>
      <c r="F12" s="77"/>
      <c r="G12" s="76"/>
      <c r="H12" s="76"/>
      <c r="I12" s="76"/>
    </row>
    <row r="13" spans="1:9" ht="12.75">
      <c r="A13" s="51"/>
      <c r="B13" s="75"/>
      <c r="C13" s="75"/>
      <c r="D13" s="75"/>
      <c r="E13" s="75"/>
      <c r="F13" s="77"/>
      <c r="G13" s="76"/>
      <c r="H13" s="76"/>
      <c r="I13" s="76"/>
    </row>
    <row r="14" spans="1:9" ht="12.75">
      <c r="A14" s="51"/>
      <c r="B14" s="75"/>
      <c r="C14" s="75"/>
      <c r="D14" s="78" t="s">
        <v>109</v>
      </c>
      <c r="E14" s="135" t="s">
        <v>111</v>
      </c>
      <c r="F14" s="77"/>
      <c r="G14" s="76"/>
      <c r="H14" s="76"/>
      <c r="I14" s="76"/>
    </row>
    <row r="15" spans="1:9" ht="12.75">
      <c r="A15" s="51"/>
      <c r="B15" s="75"/>
      <c r="C15" s="75"/>
      <c r="D15" s="75"/>
      <c r="E15" s="76"/>
      <c r="F15" s="77"/>
      <c r="G15" s="76"/>
      <c r="H15" s="76"/>
      <c r="I15" s="76"/>
    </row>
    <row r="16" spans="1:9" ht="12.75">
      <c r="A16" s="51"/>
      <c r="B16" s="75" t="s">
        <v>50</v>
      </c>
      <c r="C16" s="75"/>
      <c r="D16" s="79" t="s">
        <v>103</v>
      </c>
      <c r="E16" s="76"/>
      <c r="F16" s="77"/>
      <c r="G16" s="76"/>
      <c r="H16" s="76"/>
      <c r="I16" s="76"/>
    </row>
    <row r="17" spans="1:9" ht="12.75">
      <c r="A17" s="51"/>
      <c r="B17" s="51"/>
      <c r="C17" s="51"/>
      <c r="D17" s="51"/>
      <c r="E17" s="52"/>
      <c r="F17" s="53"/>
      <c r="G17" s="52"/>
      <c r="H17" s="52"/>
      <c r="I17" s="52"/>
    </row>
    <row r="18" spans="1:9" ht="12.75">
      <c r="A18" s="51"/>
      <c r="B18" s="51"/>
      <c r="C18" s="51"/>
      <c r="D18" s="51"/>
      <c r="E18" s="52"/>
      <c r="F18" s="53"/>
      <c r="G18" s="52"/>
      <c r="H18" s="52"/>
      <c r="I18" s="52"/>
    </row>
    <row r="19" spans="1:9" ht="18">
      <c r="A19" s="55" t="s">
        <v>51</v>
      </c>
      <c r="B19" s="56"/>
      <c r="C19" s="56"/>
      <c r="D19" s="56"/>
      <c r="E19" s="57"/>
      <c r="F19" s="58"/>
      <c r="G19" s="58"/>
      <c r="H19" s="58"/>
      <c r="I19" s="58"/>
    </row>
    <row r="20" spans="1:9" ht="13.5" thickBot="1">
      <c r="A20" s="51"/>
      <c r="B20" s="51"/>
      <c r="C20" s="51"/>
      <c r="D20" s="51"/>
      <c r="E20" s="59"/>
      <c r="F20" s="59"/>
      <c r="G20" s="59"/>
      <c r="H20" s="59"/>
      <c r="I20" s="59"/>
    </row>
    <row r="21" spans="1:9" ht="12.75">
      <c r="A21" s="60" t="s">
        <v>52</v>
      </c>
      <c r="B21" s="61"/>
      <c r="C21" s="62"/>
      <c r="D21" s="62"/>
      <c r="E21" s="63"/>
      <c r="F21" s="64" t="s">
        <v>53</v>
      </c>
      <c r="G21" s="64"/>
      <c r="H21" s="64"/>
      <c r="I21" s="65" t="s">
        <v>9</v>
      </c>
    </row>
    <row r="22" spans="1:9" ht="12.75">
      <c r="A22" s="234" t="str">
        <f>POL_ON!C7</f>
        <v>Ostatní náklady</v>
      </c>
      <c r="B22" s="235"/>
      <c r="C22" s="235"/>
      <c r="D22" s="235"/>
      <c r="E22" s="236"/>
      <c r="F22" s="85" t="s">
        <v>54</v>
      </c>
      <c r="G22" s="85"/>
      <c r="H22" s="85"/>
      <c r="I22" s="86">
        <f>POL_ON!G20</f>
        <v>0</v>
      </c>
    </row>
    <row r="23" spans="1:9" ht="13.5" thickBot="1">
      <c r="A23" s="66"/>
      <c r="B23" s="67" t="s">
        <v>56</v>
      </c>
      <c r="C23" s="68"/>
      <c r="D23" s="68"/>
      <c r="E23" s="69"/>
      <c r="F23" s="70"/>
      <c r="G23" s="70"/>
      <c r="H23" s="70"/>
      <c r="I23" s="87">
        <f>SUM(I22:I22)</f>
        <v>0</v>
      </c>
    </row>
    <row r="26" spans="1:6" ht="12.75">
      <c r="A26" s="51" t="s">
        <v>57</v>
      </c>
      <c r="B26" s="54"/>
      <c r="C26" s="54"/>
      <c r="D26" s="71"/>
      <c r="E26" s="71"/>
      <c r="F26" s="71"/>
    </row>
    <row r="27" spans="1:6" ht="12.75">
      <c r="A27" s="51" t="s">
        <v>58</v>
      </c>
      <c r="B27" s="54"/>
      <c r="C27" s="54"/>
      <c r="D27" s="71"/>
      <c r="E27" s="71"/>
      <c r="F27" s="71"/>
    </row>
    <row r="28" spans="1:6" ht="12.75">
      <c r="A28" s="51" t="s">
        <v>59</v>
      </c>
      <c r="B28" s="54"/>
      <c r="C28" s="54"/>
      <c r="D28" s="71"/>
      <c r="E28" s="71"/>
      <c r="F28" s="71"/>
    </row>
    <row r="29" spans="1:6" ht="12.75">
      <c r="A29" s="51" t="s">
        <v>60</v>
      </c>
      <c r="B29" s="54"/>
      <c r="C29" s="54"/>
      <c r="D29" s="71"/>
      <c r="E29" s="71"/>
      <c r="F29" s="71"/>
    </row>
    <row r="30" spans="1:6" ht="12.75">
      <c r="A30" s="51" t="s">
        <v>61</v>
      </c>
      <c r="B30" s="51"/>
      <c r="C30" s="51"/>
      <c r="D30" s="71"/>
      <c r="E30" s="71"/>
      <c r="F30" s="71"/>
    </row>
    <row r="31" spans="1:6" ht="12.75">
      <c r="A31" s="51" t="s">
        <v>62</v>
      </c>
      <c r="B31" s="54"/>
      <c r="C31" s="54"/>
      <c r="D31" s="71"/>
      <c r="E31" s="71"/>
      <c r="F31" s="71"/>
    </row>
    <row r="32" spans="1:6" ht="12.75">
      <c r="A32" s="51" t="s">
        <v>64</v>
      </c>
      <c r="B32" s="51"/>
      <c r="C32" s="51"/>
      <c r="D32" s="71"/>
      <c r="E32" s="71"/>
      <c r="F32" s="71"/>
    </row>
    <row r="33" ht="12.75">
      <c r="A33" s="51" t="s">
        <v>63</v>
      </c>
    </row>
  </sheetData>
  <sheetProtection/>
  <mergeCells count="1">
    <mergeCell ref="A22:E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G21" sqref="G21"/>
    </sheetView>
  </sheetViews>
  <sheetFormatPr defaultColWidth="11.57421875" defaultRowHeight="12.75"/>
  <cols>
    <col min="1" max="1" width="4.7109375" style="1" customWidth="1"/>
    <col min="2" max="2" width="11.140625" style="0" customWidth="1"/>
    <col min="3" max="3" width="65.8515625" style="0" customWidth="1"/>
    <col min="4" max="4" width="6.28125" style="0" customWidth="1"/>
    <col min="5" max="5" width="10.57421875" style="0" customWidth="1"/>
    <col min="7" max="7" width="13.140625" style="0" customWidth="1"/>
  </cols>
  <sheetData>
    <row r="1" ht="18">
      <c r="C1" s="2" t="s">
        <v>0</v>
      </c>
    </row>
    <row r="2" spans="1:3" s="4" customFormat="1" ht="15">
      <c r="A2" s="3"/>
      <c r="C2" s="5" t="s">
        <v>1</v>
      </c>
    </row>
    <row r="3" spans="2:3" ht="15">
      <c r="B3" t="s">
        <v>2</v>
      </c>
      <c r="C3" s="48" t="s">
        <v>106</v>
      </c>
    </row>
    <row r="4" ht="12.75">
      <c r="C4" s="6" t="s">
        <v>44</v>
      </c>
    </row>
    <row r="5" spans="1:7" ht="24.75" customHeight="1" thickBot="1">
      <c r="A5" s="237" t="s">
        <v>3</v>
      </c>
      <c r="B5" s="238" t="s">
        <v>4</v>
      </c>
      <c r="C5" s="238" t="s">
        <v>5</v>
      </c>
      <c r="D5" s="238" t="s">
        <v>6</v>
      </c>
      <c r="E5" s="237" t="s">
        <v>7</v>
      </c>
      <c r="F5" s="7" t="s">
        <v>8</v>
      </c>
      <c r="G5" s="1" t="s">
        <v>9</v>
      </c>
    </row>
    <row r="6" spans="1:7" ht="14.25" thickBot="1" thickTop="1">
      <c r="A6" s="237"/>
      <c r="B6" s="237"/>
      <c r="C6" s="237"/>
      <c r="D6" s="238"/>
      <c r="E6" s="238"/>
      <c r="F6" s="8" t="s">
        <v>10</v>
      </c>
      <c r="G6" s="8" t="s">
        <v>10</v>
      </c>
    </row>
    <row r="7" spans="1:7" ht="18.75" customHeight="1" thickTop="1">
      <c r="A7" s="165"/>
      <c r="B7" s="166"/>
      <c r="C7" s="167" t="s">
        <v>42</v>
      </c>
      <c r="D7" s="168"/>
      <c r="E7" s="169"/>
      <c r="F7" s="170"/>
      <c r="G7" s="171"/>
    </row>
    <row r="8" spans="1:7" ht="18.75" customHeight="1">
      <c r="A8" s="172">
        <v>1</v>
      </c>
      <c r="B8" s="16" t="s">
        <v>76</v>
      </c>
      <c r="C8" s="93" t="s">
        <v>77</v>
      </c>
      <c r="D8" s="9" t="s">
        <v>78</v>
      </c>
      <c r="E8" s="24">
        <v>178.5</v>
      </c>
      <c r="F8" s="94">
        <v>0</v>
      </c>
      <c r="G8" s="173">
        <f>E8*F8</f>
        <v>0</v>
      </c>
    </row>
    <row r="9" spans="1:7" ht="15" customHeight="1">
      <c r="A9" s="174"/>
      <c r="B9" s="11"/>
      <c r="C9" s="95" t="s">
        <v>105</v>
      </c>
      <c r="D9" s="96"/>
      <c r="E9" s="97"/>
      <c r="F9" s="98"/>
      <c r="G9" s="175"/>
    </row>
    <row r="10" spans="1:7" ht="17.25" customHeight="1">
      <c r="A10" s="172">
        <v>2</v>
      </c>
      <c r="B10" s="16" t="s">
        <v>71</v>
      </c>
      <c r="C10" s="103" t="s">
        <v>72</v>
      </c>
      <c r="D10" s="9" t="s">
        <v>20</v>
      </c>
      <c r="E10" s="35">
        <v>2</v>
      </c>
      <c r="F10" s="9">
        <v>0</v>
      </c>
      <c r="G10" s="173">
        <f>E10*F10</f>
        <v>0</v>
      </c>
    </row>
    <row r="11" spans="1:7" ht="15.75" customHeight="1">
      <c r="A11" s="174"/>
      <c r="B11" s="11"/>
      <c r="C11" s="104" t="s">
        <v>117</v>
      </c>
      <c r="D11" s="33"/>
      <c r="E11" s="37"/>
      <c r="F11" s="33"/>
      <c r="G11" s="175"/>
    </row>
    <row r="12" spans="1:7" ht="15.75" customHeight="1">
      <c r="A12" s="180">
        <v>3</v>
      </c>
      <c r="B12" s="121">
        <v>2910</v>
      </c>
      <c r="C12" s="105" t="s">
        <v>79</v>
      </c>
      <c r="D12" s="33" t="s">
        <v>80</v>
      </c>
      <c r="E12" s="37">
        <v>6</v>
      </c>
      <c r="F12" s="33">
        <v>0</v>
      </c>
      <c r="G12" s="175">
        <f>E12*F12</f>
        <v>0</v>
      </c>
    </row>
    <row r="13" spans="1:7" ht="12.75">
      <c r="A13" s="174"/>
      <c r="B13" s="11"/>
      <c r="C13" s="104" t="s">
        <v>81</v>
      </c>
      <c r="D13" s="33"/>
      <c r="E13" s="37"/>
      <c r="F13" s="33"/>
      <c r="G13" s="175"/>
    </row>
    <row r="14" spans="1:7" ht="15.75" customHeight="1">
      <c r="A14" s="176">
        <v>4</v>
      </c>
      <c r="B14" s="16" t="s">
        <v>73</v>
      </c>
      <c r="C14" s="106" t="s">
        <v>74</v>
      </c>
      <c r="D14" s="23" t="s">
        <v>80</v>
      </c>
      <c r="E14" s="9">
        <v>10</v>
      </c>
      <c r="F14" s="35">
        <v>0</v>
      </c>
      <c r="G14" s="177">
        <f>E14*F14</f>
        <v>0</v>
      </c>
    </row>
    <row r="15" spans="1:7" ht="15" customHeight="1">
      <c r="A15" s="178"/>
      <c r="B15" s="31"/>
      <c r="C15" s="20" t="s">
        <v>82</v>
      </c>
      <c r="D15" s="36"/>
      <c r="E15" s="33"/>
      <c r="F15" s="37"/>
      <c r="G15" s="179"/>
    </row>
    <row r="16" spans="1:7" ht="15" customHeight="1">
      <c r="A16" s="172">
        <v>5</v>
      </c>
      <c r="B16" s="16" t="s">
        <v>101</v>
      </c>
      <c r="C16" s="107" t="s">
        <v>11</v>
      </c>
      <c r="D16" s="9" t="s">
        <v>20</v>
      </c>
      <c r="E16" s="35">
        <v>1</v>
      </c>
      <c r="F16" s="9">
        <v>0</v>
      </c>
      <c r="G16" s="173">
        <f>E16*F16</f>
        <v>0</v>
      </c>
    </row>
    <row r="17" spans="1:7" ht="25.5" customHeight="1">
      <c r="A17" s="180"/>
      <c r="B17" s="121"/>
      <c r="C17" s="136" t="s">
        <v>196</v>
      </c>
      <c r="D17" s="12"/>
      <c r="E17" s="119"/>
      <c r="F17" s="12"/>
      <c r="G17" s="181"/>
    </row>
    <row r="18" spans="1:7" ht="16.5" customHeight="1">
      <c r="A18" s="176">
        <v>6</v>
      </c>
      <c r="B18" s="16" t="s">
        <v>100</v>
      </c>
      <c r="C18" s="107" t="s">
        <v>11</v>
      </c>
      <c r="D18" s="23" t="s">
        <v>20</v>
      </c>
      <c r="E18" s="9">
        <v>10</v>
      </c>
      <c r="F18" s="35">
        <v>0</v>
      </c>
      <c r="G18" s="177">
        <f>E18*F18</f>
        <v>0</v>
      </c>
    </row>
    <row r="19" spans="1:7" ht="17.25" customHeight="1">
      <c r="A19" s="178"/>
      <c r="B19" s="31"/>
      <c r="C19" s="20" t="s">
        <v>197</v>
      </c>
      <c r="D19" s="36"/>
      <c r="E19" s="33"/>
      <c r="F19" s="37"/>
      <c r="G19" s="179"/>
    </row>
    <row r="20" spans="1:7" ht="12.75">
      <c r="A20" s="125"/>
      <c r="B20" s="137"/>
      <c r="C20" s="138" t="s">
        <v>65</v>
      </c>
      <c r="D20" s="142"/>
      <c r="E20" s="15"/>
      <c r="F20" s="143"/>
      <c r="G20" s="139">
        <f>SUM(G7:G19)</f>
        <v>0</v>
      </c>
    </row>
    <row r="21" spans="1:7" ht="12.75">
      <c r="A21" s="41"/>
      <c r="B21" s="42"/>
      <c r="C21" s="140"/>
      <c r="D21" s="41"/>
      <c r="E21" s="32"/>
      <c r="F21" s="43"/>
      <c r="G21" s="141"/>
    </row>
    <row r="22" spans="3:7" ht="12.75">
      <c r="C22" s="45"/>
      <c r="D22" s="1"/>
      <c r="F22" s="1"/>
      <c r="G22" s="46"/>
    </row>
    <row r="23" spans="3:7" ht="12.75">
      <c r="C23" s="45"/>
      <c r="D23" s="1"/>
      <c r="F23" s="1"/>
      <c r="G23" s="46"/>
    </row>
    <row r="24" spans="3:7" ht="12.75">
      <c r="C24" s="39"/>
      <c r="D24" s="1"/>
      <c r="E24" s="1"/>
      <c r="F24" s="1"/>
      <c r="G24" s="40"/>
    </row>
    <row r="25" spans="3:7" ht="12.75">
      <c r="C25" s="39"/>
      <c r="D25" s="1"/>
      <c r="F25" s="1"/>
      <c r="G25" s="40"/>
    </row>
    <row r="26" spans="3:6" ht="12.75">
      <c r="C26" s="39"/>
      <c r="D26" s="1"/>
      <c r="F26" s="1"/>
    </row>
    <row r="27" spans="3:6" ht="12.75">
      <c r="C27" s="39"/>
      <c r="D27" s="1"/>
      <c r="F27" s="1"/>
    </row>
    <row r="28" spans="3:4" ht="12.75">
      <c r="C28" s="39"/>
      <c r="D28" s="1"/>
    </row>
    <row r="29" spans="3:4" ht="12.75">
      <c r="C29" s="39"/>
      <c r="D29" s="1"/>
    </row>
    <row r="30" spans="3:4" ht="12.75">
      <c r="C30" s="39"/>
      <c r="D30" s="1"/>
    </row>
    <row r="31" ht="12.75">
      <c r="C31" s="39"/>
    </row>
    <row r="32" ht="12.75">
      <c r="C32" s="39"/>
    </row>
    <row r="33" spans="1:3" ht="12.75">
      <c r="A33"/>
      <c r="C33" s="39"/>
    </row>
    <row r="34" spans="1:3" ht="12.75">
      <c r="A34"/>
      <c r="C34" s="39"/>
    </row>
    <row r="35" spans="1:3" ht="12.75">
      <c r="A35"/>
      <c r="C35" s="39"/>
    </row>
    <row r="36" spans="1:3" ht="12.75">
      <c r="A36"/>
      <c r="C36" s="39"/>
    </row>
  </sheetData>
  <sheetProtection selectLockedCells="1" selectUnlockedCells="1"/>
  <mergeCells count="5">
    <mergeCell ref="E5:E6"/>
    <mergeCell ref="A5:A6"/>
    <mergeCell ref="B5:B6"/>
    <mergeCell ref="C5:C6"/>
    <mergeCell ref="D5:D6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I22" sqref="I22"/>
    </sheetView>
  </sheetViews>
  <sheetFormatPr defaultColWidth="9.140625" defaultRowHeight="12.75"/>
  <cols>
    <col min="8" max="8" width="6.28125" style="0" customWidth="1"/>
    <col min="9" max="9" width="14.8515625" style="0" customWidth="1"/>
  </cols>
  <sheetData>
    <row r="1" spans="1:9" ht="15">
      <c r="A1" t="s">
        <v>2</v>
      </c>
      <c r="B1" s="48" t="s">
        <v>106</v>
      </c>
      <c r="D1" s="48"/>
      <c r="F1" s="48"/>
      <c r="G1" s="73"/>
      <c r="H1" s="74"/>
      <c r="I1" s="53"/>
    </row>
    <row r="2" spans="1:9" ht="12.75">
      <c r="A2" t="s">
        <v>28</v>
      </c>
      <c r="B2" s="6" t="s">
        <v>107</v>
      </c>
      <c r="D2" s="6"/>
      <c r="F2" s="6"/>
      <c r="G2" s="72"/>
      <c r="H2" s="72"/>
      <c r="I2" s="72"/>
    </row>
    <row r="3" spans="2:9" ht="12.75">
      <c r="B3" s="6"/>
      <c r="D3" s="6"/>
      <c r="F3" s="6"/>
      <c r="G3" s="80" t="s">
        <v>45</v>
      </c>
      <c r="H3" s="88">
        <v>1</v>
      </c>
      <c r="I3" s="81" t="s">
        <v>66</v>
      </c>
    </row>
    <row r="4" spans="2:9" ht="12.75">
      <c r="B4" s="6"/>
      <c r="D4" s="6"/>
      <c r="F4" s="6"/>
      <c r="G4" s="82" t="s">
        <v>75</v>
      </c>
      <c r="H4" s="83"/>
      <c r="I4" s="84" t="s">
        <v>109</v>
      </c>
    </row>
    <row r="5" spans="1:9" ht="12.75">
      <c r="A5" s="51"/>
      <c r="B5" s="51"/>
      <c r="C5" s="51"/>
      <c r="D5" s="51"/>
      <c r="E5" s="52"/>
      <c r="F5" s="53"/>
      <c r="G5" s="52"/>
      <c r="H5" s="52"/>
      <c r="I5" s="52"/>
    </row>
    <row r="6" spans="1:9" ht="12.75">
      <c r="A6" s="51"/>
      <c r="B6" s="75" t="s">
        <v>46</v>
      </c>
      <c r="C6" s="75"/>
      <c r="D6" s="75" t="s">
        <v>107</v>
      </c>
      <c r="E6" s="76"/>
      <c r="F6" s="77"/>
      <c r="G6" s="76"/>
      <c r="H6" s="76"/>
      <c r="I6" s="76"/>
    </row>
    <row r="7" spans="1:9" ht="12.75">
      <c r="A7" s="51"/>
      <c r="B7" s="75"/>
      <c r="C7" s="75"/>
      <c r="D7" s="75"/>
      <c r="E7" s="76"/>
      <c r="F7" s="77"/>
      <c r="G7" s="76"/>
      <c r="H7" s="76"/>
      <c r="I7" s="76"/>
    </row>
    <row r="8" spans="1:9" ht="12.75">
      <c r="A8" s="51"/>
      <c r="B8" s="75" t="s">
        <v>47</v>
      </c>
      <c r="C8" s="75"/>
      <c r="D8" s="78" t="s">
        <v>48</v>
      </c>
      <c r="E8" s="78" t="s">
        <v>49</v>
      </c>
      <c r="F8" s="77"/>
      <c r="G8" s="76"/>
      <c r="H8" s="76"/>
      <c r="I8" s="76"/>
    </row>
    <row r="9" spans="1:9" ht="12.75">
      <c r="A9" s="51"/>
      <c r="B9" s="75"/>
      <c r="C9" s="75"/>
      <c r="D9" s="78" t="s">
        <v>91</v>
      </c>
      <c r="E9" s="78" t="s">
        <v>92</v>
      </c>
      <c r="F9" s="77"/>
      <c r="G9" s="76"/>
      <c r="H9" s="76"/>
      <c r="I9" s="76"/>
    </row>
    <row r="10" spans="1:9" ht="12.75">
      <c r="A10" s="51"/>
      <c r="B10" s="75"/>
      <c r="C10" s="75"/>
      <c r="D10" s="78" t="s">
        <v>114</v>
      </c>
      <c r="E10" s="78" t="s">
        <v>113</v>
      </c>
      <c r="F10" s="77"/>
      <c r="G10" s="76"/>
      <c r="H10" s="76"/>
      <c r="I10" s="76"/>
    </row>
    <row r="11" spans="1:9" ht="12.75">
      <c r="A11" s="51"/>
      <c r="B11" s="75"/>
      <c r="C11" s="75"/>
      <c r="D11" s="75"/>
      <c r="E11" s="75"/>
      <c r="F11" s="77"/>
      <c r="G11" s="76"/>
      <c r="H11" s="76"/>
      <c r="I11" s="76"/>
    </row>
    <row r="12" spans="1:9" ht="12.75">
      <c r="A12" s="51"/>
      <c r="B12" s="75"/>
      <c r="C12" s="75"/>
      <c r="D12" s="78" t="s">
        <v>115</v>
      </c>
      <c r="E12" s="135" t="s">
        <v>112</v>
      </c>
      <c r="F12" s="77"/>
      <c r="G12" s="76"/>
      <c r="H12" s="76"/>
      <c r="I12" s="76"/>
    </row>
    <row r="13" spans="1:9" ht="12.75">
      <c r="A13" s="51"/>
      <c r="B13" s="75"/>
      <c r="C13" s="75"/>
      <c r="D13" s="75"/>
      <c r="E13" s="75"/>
      <c r="F13" s="77"/>
      <c r="G13" s="76"/>
      <c r="H13" s="76"/>
      <c r="I13" s="76"/>
    </row>
    <row r="14" spans="1:9" ht="12.75">
      <c r="A14" s="51"/>
      <c r="B14" s="75"/>
      <c r="C14" s="75"/>
      <c r="D14" s="78" t="s">
        <v>109</v>
      </c>
      <c r="E14" s="135" t="s">
        <v>111</v>
      </c>
      <c r="F14" s="77"/>
      <c r="G14" s="76"/>
      <c r="H14" s="76"/>
      <c r="I14" s="76"/>
    </row>
    <row r="15" spans="1:9" ht="12.75">
      <c r="A15" s="51"/>
      <c r="B15" s="75"/>
      <c r="C15" s="75"/>
      <c r="D15" s="75"/>
      <c r="E15" s="76"/>
      <c r="F15" s="77"/>
      <c r="G15" s="76"/>
      <c r="H15" s="76"/>
      <c r="I15" s="76"/>
    </row>
    <row r="16" spans="1:9" ht="12.75">
      <c r="A16" s="51"/>
      <c r="B16" s="75" t="s">
        <v>50</v>
      </c>
      <c r="C16" s="75"/>
      <c r="D16" s="79" t="s">
        <v>186</v>
      </c>
      <c r="E16" s="76"/>
      <c r="F16" s="77"/>
      <c r="G16" s="76"/>
      <c r="H16" s="76"/>
      <c r="I16" s="76"/>
    </row>
    <row r="17" spans="1:9" ht="18">
      <c r="A17" s="55" t="s">
        <v>51</v>
      </c>
      <c r="B17" s="56"/>
      <c r="C17" s="56"/>
      <c r="D17" s="56"/>
      <c r="E17" s="57"/>
      <c r="F17" s="58"/>
      <c r="G17" s="58"/>
      <c r="H17" s="58"/>
      <c r="I17" s="58"/>
    </row>
    <row r="18" spans="1:9" ht="13.5" thickBot="1">
      <c r="A18" s="51"/>
      <c r="B18" s="51"/>
      <c r="C18" s="51"/>
      <c r="D18" s="51"/>
      <c r="E18" s="59"/>
      <c r="F18" s="59"/>
      <c r="G18" s="59"/>
      <c r="H18" s="59"/>
      <c r="I18" s="59"/>
    </row>
    <row r="19" spans="1:9" ht="12.75">
      <c r="A19" s="60" t="s">
        <v>52</v>
      </c>
      <c r="B19" s="61"/>
      <c r="C19" s="62"/>
      <c r="D19" s="62"/>
      <c r="E19" s="63"/>
      <c r="F19" s="64" t="s">
        <v>53</v>
      </c>
      <c r="G19" s="64"/>
      <c r="H19" s="64"/>
      <c r="I19" s="65" t="s">
        <v>9</v>
      </c>
    </row>
    <row r="20" spans="1:9" ht="12.75">
      <c r="A20" s="234" t="str">
        <f>POL_101!C7</f>
        <v>HSV – 1 – Zemní  práce</v>
      </c>
      <c r="B20" s="235"/>
      <c r="C20" s="235"/>
      <c r="D20" s="235"/>
      <c r="E20" s="236"/>
      <c r="F20" s="85" t="s">
        <v>55</v>
      </c>
      <c r="G20" s="85"/>
      <c r="H20" s="85"/>
      <c r="I20" s="86">
        <f>POL_101!G20</f>
        <v>0</v>
      </c>
    </row>
    <row r="21" spans="1:9" ht="12.75">
      <c r="A21" s="234" t="str">
        <f>POL_101!C21</f>
        <v>HSV – 5 – Komunikace</v>
      </c>
      <c r="B21" s="235"/>
      <c r="C21" s="235"/>
      <c r="D21" s="235"/>
      <c r="E21" s="236"/>
      <c r="F21" s="85" t="s">
        <v>55</v>
      </c>
      <c r="G21" s="85"/>
      <c r="H21" s="85"/>
      <c r="I21" s="86">
        <f>POL_101!G40</f>
        <v>0</v>
      </c>
    </row>
    <row r="22" spans="1:9" ht="12.75">
      <c r="A22" s="234" t="str">
        <f>POL_101!C41</f>
        <v>HSV –8 –Potrubí</v>
      </c>
      <c r="B22" s="235"/>
      <c r="C22" s="235"/>
      <c r="D22" s="235"/>
      <c r="E22" s="236"/>
      <c r="F22" s="85" t="s">
        <v>55</v>
      </c>
      <c r="G22" s="85"/>
      <c r="H22" s="85"/>
      <c r="I22" s="86">
        <f>POL_101!G46</f>
        <v>0</v>
      </c>
    </row>
    <row r="23" spans="1:9" ht="12.75">
      <c r="A23" s="234" t="str">
        <f>POL_101!C47</f>
        <v>HSV – 9 – Ostatní konstrukce a práce</v>
      </c>
      <c r="B23" s="235"/>
      <c r="C23" s="235"/>
      <c r="D23" s="235"/>
      <c r="E23" s="236"/>
      <c r="F23" s="85" t="s">
        <v>55</v>
      </c>
      <c r="G23" s="85"/>
      <c r="H23" s="85"/>
      <c r="I23" s="86">
        <f>POL_101!G91</f>
        <v>0</v>
      </c>
    </row>
    <row r="24" spans="1:9" ht="13.5" thickBot="1">
      <c r="A24" s="66"/>
      <c r="B24" s="67" t="s">
        <v>56</v>
      </c>
      <c r="C24" s="68"/>
      <c r="D24" s="68"/>
      <c r="E24" s="69"/>
      <c r="F24" s="70"/>
      <c r="G24" s="70"/>
      <c r="H24" s="70"/>
      <c r="I24" s="87">
        <f>SUM(I20:I23)</f>
        <v>0</v>
      </c>
    </row>
    <row r="27" spans="1:6" ht="12.75">
      <c r="A27" s="51" t="s">
        <v>57</v>
      </c>
      <c r="B27" s="54"/>
      <c r="C27" s="54"/>
      <c r="D27" s="71"/>
      <c r="E27" s="71"/>
      <c r="F27" s="71"/>
    </row>
    <row r="28" spans="1:6" ht="12.75">
      <c r="A28" s="51" t="s">
        <v>58</v>
      </c>
      <c r="B28" s="54"/>
      <c r="C28" s="54"/>
      <c r="D28" s="71"/>
      <c r="E28" s="71"/>
      <c r="F28" s="71"/>
    </row>
    <row r="29" spans="1:6" ht="12.75">
      <c r="A29" s="51" t="s">
        <v>59</v>
      </c>
      <c r="B29" s="54"/>
      <c r="C29" s="54"/>
      <c r="D29" s="71"/>
      <c r="E29" s="71"/>
      <c r="F29" s="71"/>
    </row>
    <row r="30" spans="1:6" ht="12.75">
      <c r="A30" s="51" t="s">
        <v>60</v>
      </c>
      <c r="B30" s="54"/>
      <c r="C30" s="54"/>
      <c r="D30" s="71"/>
      <c r="E30" s="71"/>
      <c r="F30" s="71"/>
    </row>
    <row r="31" spans="1:6" ht="12.75">
      <c r="A31" s="51" t="s">
        <v>61</v>
      </c>
      <c r="B31" s="51"/>
      <c r="C31" s="51"/>
      <c r="D31" s="71"/>
      <c r="E31" s="71"/>
      <c r="F31" s="71"/>
    </row>
    <row r="32" spans="1:6" ht="12.75">
      <c r="A32" s="51" t="s">
        <v>62</v>
      </c>
      <c r="B32" s="54"/>
      <c r="C32" s="54"/>
      <c r="D32" s="71"/>
      <c r="E32" s="71"/>
      <c r="F32" s="71"/>
    </row>
    <row r="33" spans="1:6" ht="12.75">
      <c r="A33" s="51" t="s">
        <v>64</v>
      </c>
      <c r="B33" s="51"/>
      <c r="C33" s="51"/>
      <c r="D33" s="71"/>
      <c r="E33" s="71"/>
      <c r="F33" s="71"/>
    </row>
    <row r="34" ht="12.75">
      <c r="A34" s="51" t="s">
        <v>63</v>
      </c>
    </row>
  </sheetData>
  <sheetProtection/>
  <mergeCells count="4">
    <mergeCell ref="A23:E23"/>
    <mergeCell ref="A20:E20"/>
    <mergeCell ref="A21:E21"/>
    <mergeCell ref="A22:E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66">
      <selection activeCell="G91" sqref="G91"/>
    </sheetView>
  </sheetViews>
  <sheetFormatPr defaultColWidth="11.57421875" defaultRowHeight="12.75"/>
  <cols>
    <col min="1" max="1" width="4.7109375" style="89" customWidth="1"/>
    <col min="2" max="2" width="11.140625" style="25" customWidth="1"/>
    <col min="3" max="3" width="68.8515625" style="25" customWidth="1"/>
    <col min="4" max="4" width="6.28125" style="25" customWidth="1"/>
    <col min="5" max="5" width="10.57421875" style="25" customWidth="1"/>
    <col min="6" max="6" width="11.57421875" style="25" customWidth="1"/>
    <col min="7" max="7" width="13.140625" style="25" customWidth="1"/>
    <col min="8" max="16384" width="11.57421875" style="25" customWidth="1"/>
  </cols>
  <sheetData>
    <row r="1" spans="1:3" ht="18">
      <c r="A1" s="1"/>
      <c r="B1"/>
      <c r="C1" s="2" t="s">
        <v>0</v>
      </c>
    </row>
    <row r="2" spans="1:3" s="90" customFormat="1" ht="15">
      <c r="A2" s="3"/>
      <c r="B2" s="4"/>
      <c r="C2" s="5" t="s">
        <v>1</v>
      </c>
    </row>
    <row r="3" spans="1:3" ht="15">
      <c r="A3" s="1"/>
      <c r="B3" t="s">
        <v>2</v>
      </c>
      <c r="C3" s="48" t="s">
        <v>106</v>
      </c>
    </row>
    <row r="4" spans="1:3" ht="12.75">
      <c r="A4" s="1"/>
      <c r="B4"/>
      <c r="C4" s="6" t="s">
        <v>107</v>
      </c>
    </row>
    <row r="5" spans="1:7" ht="24.75" customHeight="1" thickBot="1">
      <c r="A5" s="239" t="s">
        <v>3</v>
      </c>
      <c r="B5" s="240" t="s">
        <v>4</v>
      </c>
      <c r="C5" s="240" t="s">
        <v>5</v>
      </c>
      <c r="D5" s="240" t="s">
        <v>6</v>
      </c>
      <c r="E5" s="239" t="s">
        <v>7</v>
      </c>
      <c r="F5" s="91" t="s">
        <v>8</v>
      </c>
      <c r="G5" s="89" t="s">
        <v>9</v>
      </c>
    </row>
    <row r="6" spans="1:7" ht="14.25" thickBot="1" thickTop="1">
      <c r="A6" s="239"/>
      <c r="B6" s="239"/>
      <c r="C6" s="239"/>
      <c r="D6" s="240"/>
      <c r="E6" s="240"/>
      <c r="F6" s="92" t="s">
        <v>10</v>
      </c>
      <c r="G6" s="92" t="s">
        <v>10</v>
      </c>
    </row>
    <row r="7" spans="1:7" ht="15.75" customHeight="1" thickTop="1">
      <c r="A7" s="165"/>
      <c r="B7" s="166"/>
      <c r="C7" s="182" t="s">
        <v>13</v>
      </c>
      <c r="D7" s="183"/>
      <c r="E7" s="184"/>
      <c r="F7" s="185"/>
      <c r="G7" s="186"/>
    </row>
    <row r="8" spans="1:7" ht="32.25" customHeight="1">
      <c r="A8" s="187">
        <v>1</v>
      </c>
      <c r="B8" s="14">
        <v>113454</v>
      </c>
      <c r="C8" s="158" t="s">
        <v>118</v>
      </c>
      <c r="D8" s="13" t="s">
        <v>14</v>
      </c>
      <c r="E8" s="159">
        <v>2.1</v>
      </c>
      <c r="F8" s="102">
        <v>0</v>
      </c>
      <c r="G8" s="188">
        <f>E8*F8</f>
        <v>0</v>
      </c>
    </row>
    <row r="9" spans="1:7" ht="15.75" customHeight="1">
      <c r="A9" s="189"/>
      <c r="B9" s="17"/>
      <c r="C9" s="160" t="s">
        <v>119</v>
      </c>
      <c r="D9" s="99"/>
      <c r="E9" s="100"/>
      <c r="F9" s="101"/>
      <c r="G9" s="181"/>
    </row>
    <row r="10" spans="1:7" ht="32.25" customHeight="1">
      <c r="A10" s="190">
        <v>2</v>
      </c>
      <c r="B10" s="152">
        <v>113484</v>
      </c>
      <c r="C10" s="161" t="s">
        <v>94</v>
      </c>
      <c r="D10" s="108" t="s">
        <v>14</v>
      </c>
      <c r="E10" s="162">
        <v>4.56</v>
      </c>
      <c r="F10" s="163">
        <v>0</v>
      </c>
      <c r="G10" s="191">
        <f>E10*F10</f>
        <v>0</v>
      </c>
    </row>
    <row r="11" spans="1:7" ht="37.5" customHeight="1">
      <c r="A11" s="189"/>
      <c r="B11" s="17"/>
      <c r="C11" s="232" t="s">
        <v>120</v>
      </c>
      <c r="D11" s="99"/>
      <c r="E11" s="100"/>
      <c r="F11" s="101"/>
      <c r="G11" s="181"/>
    </row>
    <row r="12" spans="1:7" ht="15.75" customHeight="1">
      <c r="A12" s="190">
        <v>3</v>
      </c>
      <c r="B12" s="108">
        <v>113524</v>
      </c>
      <c r="C12" s="109" t="s">
        <v>83</v>
      </c>
      <c r="D12" s="108" t="s">
        <v>84</v>
      </c>
      <c r="E12" s="108">
        <v>190</v>
      </c>
      <c r="F12" s="108">
        <v>0</v>
      </c>
      <c r="G12" s="192">
        <f>E12*F12</f>
        <v>0</v>
      </c>
    </row>
    <row r="13" spans="1:7" ht="24.75" customHeight="1">
      <c r="A13" s="190"/>
      <c r="B13" s="108"/>
      <c r="C13" s="232" t="s">
        <v>121</v>
      </c>
      <c r="D13" s="108"/>
      <c r="E13" s="108"/>
      <c r="F13" s="108"/>
      <c r="G13" s="193"/>
    </row>
    <row r="14" spans="1:7" ht="15.75" customHeight="1">
      <c r="A14" s="172">
        <v>4</v>
      </c>
      <c r="B14" s="34">
        <v>123734</v>
      </c>
      <c r="C14" s="106" t="s">
        <v>95</v>
      </c>
      <c r="D14" s="9" t="s">
        <v>14</v>
      </c>
      <c r="E14" s="9">
        <v>60</v>
      </c>
      <c r="F14" s="9">
        <v>0</v>
      </c>
      <c r="G14" s="192">
        <f>E14*F14</f>
        <v>0</v>
      </c>
    </row>
    <row r="15" spans="1:7" ht="15.75" customHeight="1">
      <c r="A15" s="174"/>
      <c r="B15" s="10"/>
      <c r="C15" s="111" t="s">
        <v>122</v>
      </c>
      <c r="D15" s="10"/>
      <c r="E15" s="10"/>
      <c r="F15" s="10"/>
      <c r="G15" s="194"/>
    </row>
    <row r="16" spans="1:7" ht="15.75" customHeight="1">
      <c r="A16" s="172">
        <v>5</v>
      </c>
      <c r="B16" s="9">
        <v>18110</v>
      </c>
      <c r="C16" s="115" t="s">
        <v>102</v>
      </c>
      <c r="D16" s="9" t="s">
        <v>12</v>
      </c>
      <c r="E16" s="9">
        <v>256</v>
      </c>
      <c r="F16" s="9">
        <v>0</v>
      </c>
      <c r="G16" s="192">
        <f>E16*F16</f>
        <v>0</v>
      </c>
    </row>
    <row r="17" spans="1:7" ht="15.75" customHeight="1">
      <c r="A17" s="174"/>
      <c r="B17" s="10"/>
      <c r="C17" s="113" t="s">
        <v>123</v>
      </c>
      <c r="D17" s="10"/>
      <c r="E17" s="10"/>
      <c r="F17" s="10"/>
      <c r="G17" s="194"/>
    </row>
    <row r="18" spans="1:7" ht="15.75" customHeight="1">
      <c r="A18" s="172">
        <v>6</v>
      </c>
      <c r="B18" s="18">
        <v>18214</v>
      </c>
      <c r="C18" s="115" t="s">
        <v>124</v>
      </c>
      <c r="D18" s="23" t="s">
        <v>12</v>
      </c>
      <c r="E18" s="9">
        <v>94</v>
      </c>
      <c r="F18" s="24">
        <v>0</v>
      </c>
      <c r="G18" s="192">
        <f>E18*F18</f>
        <v>0</v>
      </c>
    </row>
    <row r="19" spans="1:7" ht="15.75" customHeight="1">
      <c r="A19" s="174"/>
      <c r="B19" s="19"/>
      <c r="C19" s="20" t="s">
        <v>125</v>
      </c>
      <c r="D19" s="26"/>
      <c r="E19" s="10"/>
      <c r="F19" s="27"/>
      <c r="G19" s="194"/>
    </row>
    <row r="20" spans="1:7" ht="15.75" customHeight="1">
      <c r="A20" s="144"/>
      <c r="B20" s="145"/>
      <c r="C20" s="146" t="s">
        <v>16</v>
      </c>
      <c r="D20" s="147"/>
      <c r="E20" s="148"/>
      <c r="F20" s="149"/>
      <c r="G20" s="150">
        <f>SUM(G8:G19)</f>
        <v>0</v>
      </c>
    </row>
    <row r="21" spans="1:7" ht="15.75" customHeight="1">
      <c r="A21" s="189"/>
      <c r="B21" s="17"/>
      <c r="C21" s="118" t="s">
        <v>17</v>
      </c>
      <c r="D21" s="21"/>
      <c r="E21" s="12"/>
      <c r="F21" s="119"/>
      <c r="G21" s="196"/>
    </row>
    <row r="22" spans="1:7" ht="15.75" customHeight="1">
      <c r="A22" s="172">
        <v>7</v>
      </c>
      <c r="B22" s="120">
        <v>56333</v>
      </c>
      <c r="C22" s="117" t="s">
        <v>67</v>
      </c>
      <c r="D22" s="9" t="s">
        <v>12</v>
      </c>
      <c r="E22" s="9">
        <v>22</v>
      </c>
      <c r="F22" s="34">
        <v>0</v>
      </c>
      <c r="G22" s="177">
        <f>E22*F22</f>
        <v>0</v>
      </c>
    </row>
    <row r="23" spans="1:7" ht="15.75" customHeight="1">
      <c r="A23" s="180"/>
      <c r="B23" s="121"/>
      <c r="C23" s="116" t="s">
        <v>136</v>
      </c>
      <c r="D23" s="12"/>
      <c r="E23" s="12"/>
      <c r="F23" s="12"/>
      <c r="G23" s="197"/>
    </row>
    <row r="24" spans="1:7" ht="15.75" customHeight="1">
      <c r="A24" s="172">
        <v>8</v>
      </c>
      <c r="B24" s="120">
        <v>56334</v>
      </c>
      <c r="C24" s="117" t="s">
        <v>68</v>
      </c>
      <c r="D24" s="9" t="s">
        <v>12</v>
      </c>
      <c r="E24" s="9">
        <v>234</v>
      </c>
      <c r="F24" s="34">
        <v>0</v>
      </c>
      <c r="G24" s="177">
        <f>E24*F24</f>
        <v>0</v>
      </c>
    </row>
    <row r="25" spans="1:7" ht="15.75" customHeight="1">
      <c r="A25" s="180"/>
      <c r="B25" s="121"/>
      <c r="C25" s="116" t="s">
        <v>137</v>
      </c>
      <c r="D25" s="12"/>
      <c r="E25" s="12"/>
      <c r="F25" s="12"/>
      <c r="G25" s="197"/>
    </row>
    <row r="26" spans="1:7" ht="15.75" customHeight="1">
      <c r="A26" s="172">
        <v>9</v>
      </c>
      <c r="B26" s="120">
        <v>561431</v>
      </c>
      <c r="C26" s="117" t="s">
        <v>104</v>
      </c>
      <c r="D26" s="9" t="s">
        <v>12</v>
      </c>
      <c r="E26" s="9">
        <v>22</v>
      </c>
      <c r="F26" s="34">
        <v>0</v>
      </c>
      <c r="G26" s="177">
        <f>E26*F26</f>
        <v>0</v>
      </c>
    </row>
    <row r="27" spans="1:7" ht="15.75" customHeight="1">
      <c r="A27" s="180"/>
      <c r="B27" s="121"/>
      <c r="C27" s="116" t="s">
        <v>138</v>
      </c>
      <c r="D27" s="12"/>
      <c r="E27" s="12"/>
      <c r="F27" s="12"/>
      <c r="G27" s="197"/>
    </row>
    <row r="28" spans="1:7" ht="15.75" customHeight="1">
      <c r="A28" s="176">
        <v>10</v>
      </c>
      <c r="B28" s="34" t="s">
        <v>129</v>
      </c>
      <c r="C28" s="115" t="s">
        <v>128</v>
      </c>
      <c r="D28" s="34" t="s">
        <v>12</v>
      </c>
      <c r="E28" s="34">
        <v>90</v>
      </c>
      <c r="F28" s="34">
        <v>0</v>
      </c>
      <c r="G28" s="177">
        <f>E28*F28</f>
        <v>0</v>
      </c>
    </row>
    <row r="29" spans="1:7" ht="24.75" customHeight="1">
      <c r="A29" s="174"/>
      <c r="B29" s="11"/>
      <c r="C29" s="111" t="s">
        <v>130</v>
      </c>
      <c r="D29" s="10"/>
      <c r="E29" s="33"/>
      <c r="F29" s="33"/>
      <c r="G29" s="195"/>
    </row>
    <row r="30" spans="1:7" ht="15.75" customHeight="1">
      <c r="A30" s="172">
        <v>11</v>
      </c>
      <c r="B30" s="120">
        <v>582611</v>
      </c>
      <c r="C30" s="112" t="s">
        <v>69</v>
      </c>
      <c r="D30" s="34" t="s">
        <v>12</v>
      </c>
      <c r="E30" s="34">
        <v>195</v>
      </c>
      <c r="F30" s="34">
        <v>0</v>
      </c>
      <c r="G30" s="177">
        <f>E30*F30</f>
        <v>0</v>
      </c>
    </row>
    <row r="31" spans="1:7" ht="18" customHeight="1">
      <c r="A31" s="174"/>
      <c r="B31" s="11"/>
      <c r="C31" s="111" t="s">
        <v>139</v>
      </c>
      <c r="D31" s="33"/>
      <c r="E31" s="33"/>
      <c r="F31" s="33"/>
      <c r="G31" s="195"/>
    </row>
    <row r="32" spans="1:7" ht="18" customHeight="1">
      <c r="A32" s="172">
        <v>12</v>
      </c>
      <c r="B32" s="120">
        <v>582614</v>
      </c>
      <c r="C32" s="112" t="s">
        <v>140</v>
      </c>
      <c r="D32" s="34" t="s">
        <v>12</v>
      </c>
      <c r="E32" s="34">
        <v>39</v>
      </c>
      <c r="F32" s="34">
        <v>0</v>
      </c>
      <c r="G32" s="177">
        <f>E32*F32</f>
        <v>0</v>
      </c>
    </row>
    <row r="33" spans="1:7" ht="18" customHeight="1">
      <c r="A33" s="180"/>
      <c r="B33" s="121"/>
      <c r="C33" s="110" t="s">
        <v>141</v>
      </c>
      <c r="D33" s="12"/>
      <c r="E33" s="12"/>
      <c r="F33" s="12"/>
      <c r="G33" s="197"/>
    </row>
    <row r="34" spans="1:7" ht="15.75" customHeight="1">
      <c r="A34" s="172">
        <v>13</v>
      </c>
      <c r="B34" s="120">
        <v>582612</v>
      </c>
      <c r="C34" s="112" t="s">
        <v>142</v>
      </c>
      <c r="D34" s="34" t="s">
        <v>12</v>
      </c>
      <c r="E34" s="34">
        <v>15</v>
      </c>
      <c r="F34" s="34">
        <v>0</v>
      </c>
      <c r="G34" s="177">
        <f>E34*F34</f>
        <v>0</v>
      </c>
    </row>
    <row r="35" spans="1:7" ht="24" customHeight="1">
      <c r="A35" s="174"/>
      <c r="B35" s="11"/>
      <c r="C35" s="111" t="s">
        <v>145</v>
      </c>
      <c r="D35" s="33"/>
      <c r="E35" s="33"/>
      <c r="F35" s="33"/>
      <c r="G35" s="195"/>
    </row>
    <row r="36" spans="1:7" ht="18.75" customHeight="1">
      <c r="A36" s="172">
        <v>14</v>
      </c>
      <c r="B36" s="120">
        <v>582615</v>
      </c>
      <c r="C36" s="112" t="s">
        <v>143</v>
      </c>
      <c r="D36" s="34" t="s">
        <v>12</v>
      </c>
      <c r="E36" s="34">
        <v>7</v>
      </c>
      <c r="F36" s="34">
        <v>0</v>
      </c>
      <c r="G36" s="177">
        <f>E36*F36</f>
        <v>0</v>
      </c>
    </row>
    <row r="37" spans="1:7" ht="16.5" customHeight="1">
      <c r="A37" s="174"/>
      <c r="B37" s="11"/>
      <c r="C37" s="111" t="s">
        <v>144</v>
      </c>
      <c r="D37" s="33"/>
      <c r="E37" s="33"/>
      <c r="F37" s="33"/>
      <c r="G37" s="195"/>
    </row>
    <row r="38" spans="1:7" ht="15.75" customHeight="1">
      <c r="A38" s="172">
        <v>15</v>
      </c>
      <c r="B38" s="30">
        <v>58910</v>
      </c>
      <c r="C38" s="115" t="s">
        <v>18</v>
      </c>
      <c r="D38" s="23" t="s">
        <v>15</v>
      </c>
      <c r="E38" s="9">
        <v>180</v>
      </c>
      <c r="F38" s="35">
        <v>0</v>
      </c>
      <c r="G38" s="177">
        <f>E38*F38</f>
        <v>0</v>
      </c>
    </row>
    <row r="39" spans="1:7" ht="15.75" customHeight="1">
      <c r="A39" s="174"/>
      <c r="B39" s="31"/>
      <c r="C39" s="20" t="s">
        <v>85</v>
      </c>
      <c r="D39" s="36"/>
      <c r="E39" s="33"/>
      <c r="F39" s="37"/>
      <c r="G39" s="195"/>
    </row>
    <row r="40" spans="1:7" ht="15.75" customHeight="1">
      <c r="A40" s="144"/>
      <c r="B40" s="145"/>
      <c r="C40" s="146" t="s">
        <v>19</v>
      </c>
      <c r="D40" s="147"/>
      <c r="E40" s="148"/>
      <c r="F40" s="149"/>
      <c r="G40" s="150">
        <f>SUM(G21:G39)</f>
        <v>0</v>
      </c>
    </row>
    <row r="41" spans="1:7" ht="15.75" customHeight="1">
      <c r="A41" s="176"/>
      <c r="B41" s="30"/>
      <c r="C41" s="122" t="s">
        <v>86</v>
      </c>
      <c r="D41" s="23"/>
      <c r="E41" s="34"/>
      <c r="F41" s="35"/>
      <c r="G41" s="198"/>
    </row>
    <row r="42" spans="1:7" ht="15.75" customHeight="1">
      <c r="A42" s="172">
        <v>16</v>
      </c>
      <c r="B42" s="120">
        <v>89921</v>
      </c>
      <c r="C42" s="112" t="s">
        <v>131</v>
      </c>
      <c r="D42" s="34" t="s">
        <v>20</v>
      </c>
      <c r="E42" s="34">
        <v>3</v>
      </c>
      <c r="F42" s="34">
        <v>0</v>
      </c>
      <c r="G42" s="177">
        <f>E42*F42</f>
        <v>0</v>
      </c>
    </row>
    <row r="43" spans="1:7" ht="15.75" customHeight="1">
      <c r="A43" s="174"/>
      <c r="B43" s="11"/>
      <c r="C43" s="113" t="s">
        <v>132</v>
      </c>
      <c r="D43" s="33"/>
      <c r="E43" s="33"/>
      <c r="F43" s="33"/>
      <c r="G43" s="195"/>
    </row>
    <row r="44" spans="1:7" ht="15.75" customHeight="1">
      <c r="A44" s="172">
        <v>17</v>
      </c>
      <c r="B44" s="120">
        <v>89712</v>
      </c>
      <c r="C44" s="112" t="s">
        <v>192</v>
      </c>
      <c r="D44" s="34" t="s">
        <v>20</v>
      </c>
      <c r="E44" s="34">
        <v>1</v>
      </c>
      <c r="F44" s="34">
        <v>0</v>
      </c>
      <c r="G44" s="177">
        <f>E44*F44</f>
        <v>0</v>
      </c>
    </row>
    <row r="45" spans="1:7" ht="15.75" customHeight="1">
      <c r="A45" s="174"/>
      <c r="B45" s="11"/>
      <c r="C45" s="113" t="s">
        <v>193</v>
      </c>
      <c r="D45" s="33"/>
      <c r="E45" s="33"/>
      <c r="F45" s="33"/>
      <c r="G45" s="195"/>
    </row>
    <row r="46" spans="1:7" ht="15.75" customHeight="1">
      <c r="A46" s="144"/>
      <c r="B46" s="145"/>
      <c r="C46" s="146" t="s">
        <v>21</v>
      </c>
      <c r="D46" s="147"/>
      <c r="E46" s="148"/>
      <c r="F46" s="149"/>
      <c r="G46" s="150">
        <f>SUM(G41:G45)</f>
        <v>0</v>
      </c>
    </row>
    <row r="47" spans="1:7" ht="15.75" customHeight="1">
      <c r="A47" s="199"/>
      <c r="B47" s="29"/>
      <c r="C47" s="155" t="s">
        <v>22</v>
      </c>
      <c r="D47" s="156"/>
      <c r="E47" s="28"/>
      <c r="F47" s="157"/>
      <c r="G47" s="200"/>
    </row>
    <row r="48" spans="1:7" ht="30" customHeight="1">
      <c r="A48" s="189">
        <v>18</v>
      </c>
      <c r="B48" s="17">
        <v>914121</v>
      </c>
      <c r="C48" s="164" t="s">
        <v>26</v>
      </c>
      <c r="D48" s="151" t="s">
        <v>20</v>
      </c>
      <c r="E48" s="12">
        <v>7</v>
      </c>
      <c r="F48" s="119">
        <v>0</v>
      </c>
      <c r="G48" s="197">
        <f>E48*F48</f>
        <v>0</v>
      </c>
    </row>
    <row r="49" spans="1:7" ht="15.75" customHeight="1">
      <c r="A49" s="189"/>
      <c r="B49" s="17"/>
      <c r="C49" s="116" t="s">
        <v>133</v>
      </c>
      <c r="D49" s="151"/>
      <c r="E49" s="12"/>
      <c r="F49" s="119"/>
      <c r="G49" s="197"/>
    </row>
    <row r="50" spans="1:7" ht="15.75" customHeight="1">
      <c r="A50" s="190">
        <v>19</v>
      </c>
      <c r="B50" s="152">
        <v>914123</v>
      </c>
      <c r="C50" s="109" t="s">
        <v>27</v>
      </c>
      <c r="D50" s="153" t="s">
        <v>20</v>
      </c>
      <c r="E50" s="108">
        <v>2</v>
      </c>
      <c r="F50" s="154">
        <v>0</v>
      </c>
      <c r="G50" s="201">
        <f>E50*F50</f>
        <v>0</v>
      </c>
    </row>
    <row r="51" spans="1:7" ht="15.75" customHeight="1">
      <c r="A51" s="189"/>
      <c r="B51" s="17"/>
      <c r="C51" s="116" t="s">
        <v>98</v>
      </c>
      <c r="D51" s="151"/>
      <c r="E51" s="12"/>
      <c r="F51" s="119"/>
      <c r="G51" s="197"/>
    </row>
    <row r="52" spans="1:7" ht="15.75" customHeight="1">
      <c r="A52" s="176">
        <v>20</v>
      </c>
      <c r="B52" s="30">
        <v>914921</v>
      </c>
      <c r="C52" s="115" t="s">
        <v>87</v>
      </c>
      <c r="D52" s="206" t="s">
        <v>20</v>
      </c>
      <c r="E52" s="34">
        <v>7</v>
      </c>
      <c r="F52" s="35">
        <v>0</v>
      </c>
      <c r="G52" s="177">
        <f>E52*F52</f>
        <v>0</v>
      </c>
    </row>
    <row r="53" spans="1:7" ht="15.75" customHeight="1">
      <c r="A53" s="178"/>
      <c r="B53" s="31"/>
      <c r="C53" s="113" t="s">
        <v>134</v>
      </c>
      <c r="D53" s="36"/>
      <c r="E53" s="33"/>
      <c r="F53" s="37"/>
      <c r="G53" s="195"/>
    </row>
    <row r="54" spans="1:7" ht="15.75" customHeight="1">
      <c r="A54" s="189">
        <v>21</v>
      </c>
      <c r="B54" s="17">
        <v>915211</v>
      </c>
      <c r="C54" s="114" t="s">
        <v>99</v>
      </c>
      <c r="D54" s="151" t="s">
        <v>12</v>
      </c>
      <c r="E54" s="12">
        <v>9.5</v>
      </c>
      <c r="F54" s="119">
        <v>0</v>
      </c>
      <c r="G54" s="197">
        <f>E54*F54</f>
        <v>0</v>
      </c>
    </row>
    <row r="55" spans="1:7" ht="15.75" customHeight="1">
      <c r="A55" s="189"/>
      <c r="B55" s="17"/>
      <c r="C55" s="116" t="s">
        <v>135</v>
      </c>
      <c r="D55" s="151"/>
      <c r="E55" s="12"/>
      <c r="F55" s="119"/>
      <c r="G55" s="197"/>
    </row>
    <row r="56" spans="1:7" ht="17.25" customHeight="1">
      <c r="A56" s="176">
        <v>22</v>
      </c>
      <c r="B56" s="120">
        <v>91722</v>
      </c>
      <c r="C56" s="47" t="s">
        <v>127</v>
      </c>
      <c r="D56" s="9" t="s">
        <v>15</v>
      </c>
      <c r="E56" s="9">
        <v>190</v>
      </c>
      <c r="F56" s="34">
        <v>0</v>
      </c>
      <c r="G56" s="177">
        <f>E56*F56</f>
        <v>0</v>
      </c>
    </row>
    <row r="57" spans="1:7" ht="27.75" customHeight="1">
      <c r="A57" s="189"/>
      <c r="B57" s="121"/>
      <c r="C57" s="110" t="s">
        <v>191</v>
      </c>
      <c r="D57" s="12"/>
      <c r="E57" s="12"/>
      <c r="F57" s="12"/>
      <c r="G57" s="196"/>
    </row>
    <row r="58" spans="1:7" ht="15.75" customHeight="1">
      <c r="A58" s="176">
        <v>23</v>
      </c>
      <c r="B58" s="120">
        <v>91781</v>
      </c>
      <c r="C58" s="47" t="s">
        <v>70</v>
      </c>
      <c r="D58" s="9" t="s">
        <v>15</v>
      </c>
      <c r="E58" s="9">
        <v>4</v>
      </c>
      <c r="F58" s="34">
        <v>0</v>
      </c>
      <c r="G58" s="177">
        <f>E58*F58</f>
        <v>0</v>
      </c>
    </row>
    <row r="59" spans="1:7" ht="15.75" customHeight="1">
      <c r="A59" s="189"/>
      <c r="B59" s="121"/>
      <c r="C59" s="116" t="s">
        <v>126</v>
      </c>
      <c r="D59" s="12"/>
      <c r="E59" s="12"/>
      <c r="F59" s="12"/>
      <c r="G59" s="196"/>
    </row>
    <row r="60" spans="1:7" ht="15.75" customHeight="1">
      <c r="A60" s="176">
        <v>24</v>
      </c>
      <c r="B60" s="30">
        <v>919114</v>
      </c>
      <c r="C60" s="38" t="s">
        <v>96</v>
      </c>
      <c r="D60" s="23" t="s">
        <v>15</v>
      </c>
      <c r="E60" s="9">
        <v>131</v>
      </c>
      <c r="F60" s="35">
        <v>0</v>
      </c>
      <c r="G60" s="177">
        <f>E60*F60</f>
        <v>0</v>
      </c>
    </row>
    <row r="61" spans="1:7" ht="15.75" customHeight="1">
      <c r="A61" s="178"/>
      <c r="B61" s="31"/>
      <c r="C61" s="20" t="s">
        <v>97</v>
      </c>
      <c r="D61" s="36"/>
      <c r="E61" s="33"/>
      <c r="F61" s="37"/>
      <c r="G61" s="195"/>
    </row>
    <row r="62" spans="1:7" ht="15.75" customHeight="1">
      <c r="A62" s="176">
        <v>25</v>
      </c>
      <c r="B62" s="30">
        <v>96687</v>
      </c>
      <c r="C62" s="38" t="s">
        <v>194</v>
      </c>
      <c r="D62" s="23" t="s">
        <v>20</v>
      </c>
      <c r="E62" s="9">
        <v>1</v>
      </c>
      <c r="F62" s="35">
        <v>0</v>
      </c>
      <c r="G62" s="177">
        <f>E62*F62</f>
        <v>0</v>
      </c>
    </row>
    <row r="63" spans="1:7" ht="15.75" customHeight="1">
      <c r="A63" s="178"/>
      <c r="B63" s="31"/>
      <c r="C63" s="20" t="s">
        <v>195</v>
      </c>
      <c r="D63" s="36"/>
      <c r="E63" s="33"/>
      <c r="F63" s="37"/>
      <c r="G63" s="195"/>
    </row>
    <row r="64" spans="1:7" ht="18" customHeight="1">
      <c r="A64" s="241" t="s">
        <v>146</v>
      </c>
      <c r="B64" s="242"/>
      <c r="C64" s="242"/>
      <c r="D64" s="242"/>
      <c r="E64" s="242"/>
      <c r="F64" s="242"/>
      <c r="G64" s="243"/>
    </row>
    <row r="65" spans="1:7" ht="15.75" customHeight="1">
      <c r="A65" s="176">
        <v>26</v>
      </c>
      <c r="B65" s="30" t="s">
        <v>148</v>
      </c>
      <c r="C65" s="38" t="s">
        <v>147</v>
      </c>
      <c r="D65" s="23" t="s">
        <v>15</v>
      </c>
      <c r="E65" s="9">
        <v>37</v>
      </c>
      <c r="F65" s="35">
        <v>0</v>
      </c>
      <c r="G65" s="177">
        <f>E65*F65</f>
        <v>0</v>
      </c>
    </row>
    <row r="66" spans="1:7" ht="15.75" customHeight="1">
      <c r="A66" s="178"/>
      <c r="B66" s="31"/>
      <c r="C66" s="20"/>
      <c r="D66" s="36"/>
      <c r="E66" s="33"/>
      <c r="F66" s="37"/>
      <c r="G66" s="195"/>
    </row>
    <row r="67" spans="1:7" ht="15.75" customHeight="1">
      <c r="A67" s="176">
        <v>27</v>
      </c>
      <c r="B67" s="30" t="s">
        <v>149</v>
      </c>
      <c r="C67" s="38" t="s">
        <v>153</v>
      </c>
      <c r="D67" s="23" t="s">
        <v>14</v>
      </c>
      <c r="E67" s="9">
        <v>3</v>
      </c>
      <c r="F67" s="35">
        <v>0</v>
      </c>
      <c r="G67" s="177">
        <f>E67*F67</f>
        <v>0</v>
      </c>
    </row>
    <row r="68" spans="1:7" ht="15.75" customHeight="1">
      <c r="A68" s="178"/>
      <c r="B68" s="31"/>
      <c r="C68" s="20"/>
      <c r="D68" s="36"/>
      <c r="E68" s="33"/>
      <c r="F68" s="37"/>
      <c r="G68" s="195"/>
    </row>
    <row r="69" spans="1:7" ht="15.75" customHeight="1">
      <c r="A69" s="176">
        <v>28</v>
      </c>
      <c r="B69" s="30" t="s">
        <v>150</v>
      </c>
      <c r="C69" s="38" t="s">
        <v>154</v>
      </c>
      <c r="D69" s="23" t="s">
        <v>14</v>
      </c>
      <c r="E69" s="9">
        <v>1.2</v>
      </c>
      <c r="F69" s="35">
        <v>0</v>
      </c>
      <c r="G69" s="177">
        <f>E69*F69</f>
        <v>0</v>
      </c>
    </row>
    <row r="70" spans="1:7" ht="15.75" customHeight="1">
      <c r="A70" s="178"/>
      <c r="B70" s="31"/>
      <c r="C70" s="20"/>
      <c r="D70" s="36"/>
      <c r="E70" s="33"/>
      <c r="F70" s="37"/>
      <c r="G70" s="195"/>
    </row>
    <row r="71" spans="1:7" ht="15.75" customHeight="1">
      <c r="A71" s="176">
        <v>29</v>
      </c>
      <c r="B71" s="30" t="s">
        <v>151</v>
      </c>
      <c r="C71" s="38" t="s">
        <v>155</v>
      </c>
      <c r="D71" s="23" t="s">
        <v>20</v>
      </c>
      <c r="E71" s="9">
        <v>2</v>
      </c>
      <c r="F71" s="35">
        <v>0</v>
      </c>
      <c r="G71" s="177">
        <f>E71*F71</f>
        <v>0</v>
      </c>
    </row>
    <row r="72" spans="1:7" ht="15.75" customHeight="1">
      <c r="A72" s="178"/>
      <c r="B72" s="31"/>
      <c r="C72" s="20"/>
      <c r="D72" s="36"/>
      <c r="E72" s="33"/>
      <c r="F72" s="37"/>
      <c r="G72" s="195"/>
    </row>
    <row r="73" spans="1:7" ht="15.75" customHeight="1">
      <c r="A73" s="176">
        <v>30</v>
      </c>
      <c r="B73" s="30" t="s">
        <v>152</v>
      </c>
      <c r="C73" s="38" t="s">
        <v>156</v>
      </c>
      <c r="D73" s="23" t="s">
        <v>20</v>
      </c>
      <c r="E73" s="9">
        <v>1</v>
      </c>
      <c r="F73" s="35">
        <v>0</v>
      </c>
      <c r="G73" s="177">
        <f>E73*F73</f>
        <v>0</v>
      </c>
    </row>
    <row r="74" spans="1:7" ht="15.75" customHeight="1">
      <c r="A74" s="189"/>
      <c r="B74" s="17"/>
      <c r="C74" s="233"/>
      <c r="D74" s="21"/>
      <c r="E74" s="22"/>
      <c r="F74" s="119"/>
      <c r="G74" s="197"/>
    </row>
    <row r="75" spans="1:7" ht="15.75" customHeight="1">
      <c r="A75" s="176">
        <v>31</v>
      </c>
      <c r="B75" s="30" t="s">
        <v>159</v>
      </c>
      <c r="C75" s="38" t="s">
        <v>157</v>
      </c>
      <c r="D75" s="23" t="s">
        <v>20</v>
      </c>
      <c r="E75" s="9">
        <v>2</v>
      </c>
      <c r="F75" s="35">
        <v>0</v>
      </c>
      <c r="G75" s="177">
        <f>E75*F75</f>
        <v>0</v>
      </c>
    </row>
    <row r="76" spans="1:7" ht="15.75" customHeight="1">
      <c r="A76" s="178"/>
      <c r="B76" s="31"/>
      <c r="C76" s="20"/>
      <c r="D76" s="36"/>
      <c r="E76" s="33"/>
      <c r="F76" s="37"/>
      <c r="G76" s="195"/>
    </row>
    <row r="77" spans="1:7" ht="15.75" customHeight="1">
      <c r="A77" s="176">
        <v>32</v>
      </c>
      <c r="B77" s="30" t="s">
        <v>160</v>
      </c>
      <c r="C77" s="38" t="s">
        <v>158</v>
      </c>
      <c r="D77" s="23" t="s">
        <v>20</v>
      </c>
      <c r="E77" s="9">
        <v>1</v>
      </c>
      <c r="F77" s="35">
        <v>0</v>
      </c>
      <c r="G77" s="177">
        <f>E77*F77</f>
        <v>0</v>
      </c>
    </row>
    <row r="78" spans="1:7" ht="15.75" customHeight="1">
      <c r="A78" s="178"/>
      <c r="B78" s="31"/>
      <c r="C78" s="20"/>
      <c r="D78" s="36"/>
      <c r="E78" s="33"/>
      <c r="F78" s="37"/>
      <c r="G78" s="195"/>
    </row>
    <row r="79" spans="1:7" ht="15.75" customHeight="1">
      <c r="A79" s="176">
        <v>33</v>
      </c>
      <c r="B79" s="30" t="s">
        <v>161</v>
      </c>
      <c r="C79" s="38" t="s">
        <v>166</v>
      </c>
      <c r="D79" s="23" t="s">
        <v>15</v>
      </c>
      <c r="E79" s="9">
        <v>37</v>
      </c>
      <c r="F79" s="35">
        <v>0</v>
      </c>
      <c r="G79" s="177">
        <f>E79*F79</f>
        <v>0</v>
      </c>
    </row>
    <row r="80" spans="1:7" ht="15.75" customHeight="1">
      <c r="A80" s="178"/>
      <c r="B80" s="31"/>
      <c r="C80" s="20"/>
      <c r="D80" s="36"/>
      <c r="E80" s="33"/>
      <c r="F80" s="37"/>
      <c r="G80" s="195"/>
    </row>
    <row r="81" spans="1:7" ht="15.75" customHeight="1">
      <c r="A81" s="176">
        <v>34</v>
      </c>
      <c r="B81" s="30" t="s">
        <v>162</v>
      </c>
      <c r="C81" s="38" t="s">
        <v>167</v>
      </c>
      <c r="D81" s="23" t="s">
        <v>15</v>
      </c>
      <c r="E81" s="9">
        <v>37</v>
      </c>
      <c r="F81" s="35">
        <v>0</v>
      </c>
      <c r="G81" s="177">
        <f>E81*F81</f>
        <v>0</v>
      </c>
    </row>
    <row r="82" spans="1:7" ht="15.75" customHeight="1">
      <c r="A82" s="178"/>
      <c r="B82" s="31"/>
      <c r="C82" s="20"/>
      <c r="D82" s="36"/>
      <c r="E82" s="33"/>
      <c r="F82" s="37"/>
      <c r="G82" s="195"/>
    </row>
    <row r="83" spans="1:7" ht="15.75" customHeight="1">
      <c r="A83" s="176">
        <v>35</v>
      </c>
      <c r="B83" s="30" t="s">
        <v>163</v>
      </c>
      <c r="C83" s="38" t="s">
        <v>168</v>
      </c>
      <c r="D83" s="23" t="s">
        <v>15</v>
      </c>
      <c r="E83" s="9">
        <v>8.5</v>
      </c>
      <c r="F83" s="35">
        <v>0</v>
      </c>
      <c r="G83" s="177">
        <f>E83*F83</f>
        <v>0</v>
      </c>
    </row>
    <row r="84" spans="1:7" ht="15.75" customHeight="1">
      <c r="A84" s="178"/>
      <c r="B84" s="31"/>
      <c r="C84" s="20"/>
      <c r="D84" s="36"/>
      <c r="E84" s="33"/>
      <c r="F84" s="37"/>
      <c r="G84" s="195"/>
    </row>
    <row r="85" spans="1:7" ht="15.75" customHeight="1">
      <c r="A85" s="176">
        <v>36</v>
      </c>
      <c r="B85" s="30" t="s">
        <v>164</v>
      </c>
      <c r="C85" s="38" t="s">
        <v>170</v>
      </c>
      <c r="D85" s="23" t="s">
        <v>20</v>
      </c>
      <c r="E85" s="9">
        <v>1</v>
      </c>
      <c r="F85" s="35">
        <v>0</v>
      </c>
      <c r="G85" s="177">
        <f>E85*F85</f>
        <v>0</v>
      </c>
    </row>
    <row r="86" spans="1:7" ht="15.75" customHeight="1">
      <c r="A86" s="178"/>
      <c r="B86" s="31"/>
      <c r="C86" s="20"/>
      <c r="D86" s="36"/>
      <c r="E86" s="33"/>
      <c r="F86" s="37"/>
      <c r="G86" s="195"/>
    </row>
    <row r="87" spans="1:7" ht="15.75" customHeight="1">
      <c r="A87" s="176">
        <v>37</v>
      </c>
      <c r="B87" s="30" t="s">
        <v>165</v>
      </c>
      <c r="C87" s="38" t="s">
        <v>171</v>
      </c>
      <c r="D87" s="23" t="s">
        <v>172</v>
      </c>
      <c r="E87" s="9">
        <v>0.037</v>
      </c>
      <c r="F87" s="35">
        <v>0</v>
      </c>
      <c r="G87" s="177">
        <f>E87*F87</f>
        <v>0</v>
      </c>
    </row>
    <row r="88" spans="1:7" ht="15.75" customHeight="1">
      <c r="A88" s="189"/>
      <c r="B88" s="17"/>
      <c r="C88" s="233"/>
      <c r="D88" s="21"/>
      <c r="E88" s="22"/>
      <c r="F88" s="119"/>
      <c r="G88" s="197"/>
    </row>
    <row r="89" spans="1:7" ht="15.75" customHeight="1">
      <c r="A89" s="176">
        <v>38</v>
      </c>
      <c r="B89" s="30" t="s">
        <v>169</v>
      </c>
      <c r="C89" s="38" t="s">
        <v>173</v>
      </c>
      <c r="D89" s="23" t="s">
        <v>10</v>
      </c>
      <c r="E89" s="9">
        <v>1</v>
      </c>
      <c r="F89" s="35">
        <v>0</v>
      </c>
      <c r="G89" s="177">
        <f>E89*F89</f>
        <v>0</v>
      </c>
    </row>
    <row r="90" spans="1:7" ht="15.75" customHeight="1">
      <c r="A90" s="178"/>
      <c r="B90" s="31"/>
      <c r="C90" s="20"/>
      <c r="D90" s="36"/>
      <c r="E90" s="33"/>
      <c r="F90" s="37"/>
      <c r="G90" s="195"/>
    </row>
    <row r="91" spans="1:7" ht="15.75" customHeight="1">
      <c r="A91" s="144"/>
      <c r="B91" s="145"/>
      <c r="C91" s="146" t="s">
        <v>23</v>
      </c>
      <c r="D91" s="147"/>
      <c r="E91" s="148"/>
      <c r="F91" s="149"/>
      <c r="G91" s="150">
        <f>SUM(G48:G63)+SUM(G65:G90)</f>
        <v>0</v>
      </c>
    </row>
    <row r="92" spans="1:7" ht="12.75">
      <c r="A92" s="202"/>
      <c r="B92" s="203"/>
      <c r="C92" s="204"/>
      <c r="D92" s="119"/>
      <c r="E92" s="119"/>
      <c r="F92" s="119"/>
      <c r="G92" s="205"/>
    </row>
    <row r="93" spans="1:7" ht="12.75">
      <c r="A93" s="125"/>
      <c r="B93" s="126"/>
      <c r="C93" s="127"/>
      <c r="D93" s="125"/>
      <c r="E93" s="126"/>
      <c r="F93" s="128"/>
      <c r="G93" s="129"/>
    </row>
    <row r="94" spans="1:7" ht="12.75">
      <c r="A94" s="130"/>
      <c r="B94" s="131"/>
      <c r="C94" s="132" t="s">
        <v>24</v>
      </c>
      <c r="D94" s="130"/>
      <c r="E94" s="131"/>
      <c r="F94" s="133"/>
      <c r="G94" s="44">
        <f>G20+G40+G46+G91</f>
        <v>0</v>
      </c>
    </row>
    <row r="95" spans="3:7" ht="12.75">
      <c r="C95" s="134"/>
      <c r="D95" s="89"/>
      <c r="F95" s="89"/>
      <c r="G95" s="46"/>
    </row>
    <row r="96" spans="3:7" ht="12.75">
      <c r="C96" s="134"/>
      <c r="D96" s="89"/>
      <c r="F96" s="89"/>
      <c r="G96" s="46"/>
    </row>
    <row r="97" spans="3:7" ht="12.75">
      <c r="C97" s="123"/>
      <c r="D97" s="89"/>
      <c r="E97" s="89"/>
      <c r="F97" s="89"/>
      <c r="G97" s="124"/>
    </row>
    <row r="98" spans="3:7" ht="12.75">
      <c r="C98" s="123"/>
      <c r="D98" s="89"/>
      <c r="F98" s="89"/>
      <c r="G98" s="124"/>
    </row>
    <row r="99" spans="3:6" ht="12.75">
      <c r="C99" s="123"/>
      <c r="D99" s="89"/>
      <c r="F99" s="89"/>
    </row>
    <row r="100" spans="3:6" ht="12.75">
      <c r="C100" s="123"/>
      <c r="D100" s="89"/>
      <c r="F100" s="89"/>
    </row>
    <row r="101" spans="3:4" ht="12.75">
      <c r="C101" s="123"/>
      <c r="D101" s="89"/>
    </row>
    <row r="102" spans="3:4" ht="12.75">
      <c r="C102" s="123"/>
      <c r="D102" s="89"/>
    </row>
    <row r="103" spans="3:4" ht="12.75">
      <c r="C103" s="123"/>
      <c r="D103" s="89"/>
    </row>
    <row r="104" ht="12.75">
      <c r="C104" s="123"/>
    </row>
    <row r="105" ht="12.75">
      <c r="C105" s="123"/>
    </row>
    <row r="106" ht="12.75">
      <c r="C106" s="123"/>
    </row>
    <row r="107" ht="12.75">
      <c r="C107" s="123"/>
    </row>
    <row r="108" ht="12.75">
      <c r="C108" s="123"/>
    </row>
    <row r="109" ht="12.75">
      <c r="C109" s="123"/>
    </row>
  </sheetData>
  <sheetProtection selectLockedCells="1" selectUnlockedCells="1"/>
  <mergeCells count="6">
    <mergeCell ref="E5:E6"/>
    <mergeCell ref="A64:G64"/>
    <mergeCell ref="A5:A6"/>
    <mergeCell ref="B5:B6"/>
    <mergeCell ref="C5:C6"/>
    <mergeCell ref="D5:D6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I22" sqref="I22"/>
    </sheetView>
  </sheetViews>
  <sheetFormatPr defaultColWidth="9.140625" defaultRowHeight="12.75"/>
  <cols>
    <col min="8" max="8" width="6.28125" style="0" customWidth="1"/>
    <col min="9" max="9" width="14.8515625" style="0" customWidth="1"/>
  </cols>
  <sheetData>
    <row r="1" spans="1:9" ht="15">
      <c r="A1" t="s">
        <v>2</v>
      </c>
      <c r="B1" s="48" t="s">
        <v>106</v>
      </c>
      <c r="D1" s="48"/>
      <c r="F1" s="48"/>
      <c r="G1" s="73"/>
      <c r="H1" s="74"/>
      <c r="I1" s="53"/>
    </row>
    <row r="2" spans="1:9" ht="12.75">
      <c r="A2" t="s">
        <v>28</v>
      </c>
      <c r="B2" s="6" t="s">
        <v>108</v>
      </c>
      <c r="D2" s="6"/>
      <c r="F2" s="6"/>
      <c r="G2" s="72"/>
      <c r="H2" s="72"/>
      <c r="I2" s="72"/>
    </row>
    <row r="3" spans="2:9" ht="12.75">
      <c r="B3" s="6"/>
      <c r="D3" s="6"/>
      <c r="F3" s="6"/>
      <c r="G3" s="80" t="s">
        <v>45</v>
      </c>
      <c r="H3" s="88">
        <v>1</v>
      </c>
      <c r="I3" s="81" t="s">
        <v>66</v>
      </c>
    </row>
    <row r="4" spans="2:9" ht="12.75">
      <c r="B4" s="6"/>
      <c r="D4" s="6"/>
      <c r="F4" s="6"/>
      <c r="G4" s="82" t="s">
        <v>174</v>
      </c>
      <c r="H4" s="83"/>
      <c r="I4" s="84" t="s">
        <v>110</v>
      </c>
    </row>
    <row r="5" spans="1:9" ht="12.75">
      <c r="A5" s="51"/>
      <c r="B5" s="51"/>
      <c r="C5" s="51"/>
      <c r="D5" s="51"/>
      <c r="E5" s="52"/>
      <c r="F5" s="53"/>
      <c r="G5" s="52"/>
      <c r="H5" s="52"/>
      <c r="I5" s="52"/>
    </row>
    <row r="6" spans="1:9" ht="12.75">
      <c r="A6" s="51"/>
      <c r="B6" s="75" t="s">
        <v>46</v>
      </c>
      <c r="C6" s="75"/>
      <c r="D6" s="75" t="s">
        <v>108</v>
      </c>
      <c r="E6" s="76"/>
      <c r="F6" s="77"/>
      <c r="G6" s="76"/>
      <c r="H6" s="76"/>
      <c r="I6" s="76"/>
    </row>
    <row r="7" spans="1:9" ht="12.75">
      <c r="A7" s="51"/>
      <c r="B7" s="75"/>
      <c r="C7" s="75"/>
      <c r="D7" s="75"/>
      <c r="E7" s="76"/>
      <c r="F7" s="77"/>
      <c r="G7" s="76"/>
      <c r="H7" s="76"/>
      <c r="I7" s="76"/>
    </row>
    <row r="8" spans="1:9" ht="12.75">
      <c r="A8" s="51"/>
      <c r="B8" s="75" t="s">
        <v>47</v>
      </c>
      <c r="C8" s="75"/>
      <c r="D8" s="78" t="s">
        <v>48</v>
      </c>
      <c r="E8" s="78" t="s">
        <v>49</v>
      </c>
      <c r="F8" s="77"/>
      <c r="G8" s="76"/>
      <c r="H8" s="76"/>
      <c r="I8" s="76"/>
    </row>
    <row r="9" spans="1:9" ht="12.75">
      <c r="A9" s="51"/>
      <c r="B9" s="75"/>
      <c r="C9" s="75"/>
      <c r="D9" s="78" t="s">
        <v>91</v>
      </c>
      <c r="E9" s="78" t="s">
        <v>92</v>
      </c>
      <c r="F9" s="77"/>
      <c r="G9" s="76"/>
      <c r="H9" s="76"/>
      <c r="I9" s="76"/>
    </row>
    <row r="10" spans="1:9" ht="12.75">
      <c r="A10" s="51"/>
      <c r="B10" s="75"/>
      <c r="C10" s="75"/>
      <c r="D10" s="78" t="s">
        <v>114</v>
      </c>
      <c r="E10" s="78" t="s">
        <v>113</v>
      </c>
      <c r="F10" s="77"/>
      <c r="G10" s="76"/>
      <c r="H10" s="76"/>
      <c r="I10" s="76"/>
    </row>
    <row r="11" spans="1:9" ht="12.75">
      <c r="A11" s="51"/>
      <c r="B11" s="75"/>
      <c r="C11" s="75"/>
      <c r="D11" s="75"/>
      <c r="E11" s="75"/>
      <c r="F11" s="77"/>
      <c r="G11" s="76"/>
      <c r="H11" s="76"/>
      <c r="I11" s="76"/>
    </row>
    <row r="12" spans="1:9" ht="12.75">
      <c r="A12" s="51"/>
      <c r="B12" s="75"/>
      <c r="C12" s="75"/>
      <c r="D12" s="78" t="s">
        <v>115</v>
      </c>
      <c r="E12" s="135" t="s">
        <v>112</v>
      </c>
      <c r="F12" s="77"/>
      <c r="G12" s="76"/>
      <c r="H12" s="76"/>
      <c r="I12" s="76"/>
    </row>
    <row r="13" spans="1:9" ht="12.75">
      <c r="A13" s="51"/>
      <c r="B13" s="75"/>
      <c r="C13" s="75"/>
      <c r="D13" s="75"/>
      <c r="E13" s="75"/>
      <c r="F13" s="77"/>
      <c r="G13" s="76"/>
      <c r="H13" s="76"/>
      <c r="I13" s="76"/>
    </row>
    <row r="14" spans="1:9" ht="12.75">
      <c r="A14" s="51"/>
      <c r="B14" s="75"/>
      <c r="C14" s="75"/>
      <c r="D14" s="78" t="s">
        <v>110</v>
      </c>
      <c r="E14" s="135" t="s">
        <v>175</v>
      </c>
      <c r="F14" s="77"/>
      <c r="G14" s="76"/>
      <c r="H14" s="76"/>
      <c r="I14" s="76"/>
    </row>
    <row r="15" spans="1:9" ht="12.75">
      <c r="A15" s="51"/>
      <c r="B15" s="75"/>
      <c r="C15" s="75"/>
      <c r="D15" s="75"/>
      <c r="E15" s="76"/>
      <c r="F15" s="77"/>
      <c r="G15" s="76"/>
      <c r="H15" s="76"/>
      <c r="I15" s="76"/>
    </row>
    <row r="16" spans="1:9" ht="12.75">
      <c r="A16" s="51"/>
      <c r="B16" s="75" t="s">
        <v>50</v>
      </c>
      <c r="C16" s="75"/>
      <c r="D16" s="79" t="s">
        <v>185</v>
      </c>
      <c r="E16" s="76"/>
      <c r="F16" s="77"/>
      <c r="G16" s="76"/>
      <c r="H16" s="76"/>
      <c r="I16" s="76"/>
    </row>
    <row r="17" spans="1:9" ht="18">
      <c r="A17" s="55" t="s">
        <v>51</v>
      </c>
      <c r="B17" s="56"/>
      <c r="C17" s="56"/>
      <c r="D17" s="56"/>
      <c r="E17" s="57"/>
      <c r="F17" s="58"/>
      <c r="G17" s="58"/>
      <c r="H17" s="58"/>
      <c r="I17" s="58"/>
    </row>
    <row r="18" spans="1:9" ht="13.5" thickBot="1">
      <c r="A18" s="51"/>
      <c r="B18" s="51"/>
      <c r="C18" s="51"/>
      <c r="D18" s="51"/>
      <c r="E18" s="59"/>
      <c r="F18" s="59"/>
      <c r="G18" s="59"/>
      <c r="H18" s="59"/>
      <c r="I18" s="59"/>
    </row>
    <row r="19" spans="1:9" ht="12.75">
      <c r="A19" s="60" t="s">
        <v>52</v>
      </c>
      <c r="B19" s="61"/>
      <c r="C19" s="62"/>
      <c r="D19" s="62"/>
      <c r="E19" s="63"/>
      <c r="F19" s="64" t="s">
        <v>53</v>
      </c>
      <c r="G19" s="64"/>
      <c r="H19" s="64"/>
      <c r="I19" s="65" t="s">
        <v>9</v>
      </c>
    </row>
    <row r="20" spans="1:9" ht="12.75">
      <c r="A20" s="234" t="str">
        <f>POL_101!C7</f>
        <v>HSV – 1 – Zemní  práce</v>
      </c>
      <c r="B20" s="235"/>
      <c r="C20" s="235"/>
      <c r="D20" s="235"/>
      <c r="E20" s="236"/>
      <c r="F20" s="85" t="s">
        <v>55</v>
      </c>
      <c r="G20" s="85"/>
      <c r="H20" s="85"/>
      <c r="I20" s="86">
        <f>POL_102!G18</f>
        <v>0</v>
      </c>
    </row>
    <row r="21" spans="1:9" ht="12.75">
      <c r="A21" s="234" t="str">
        <f>POL_101!C21</f>
        <v>HSV – 5 – Komunikace</v>
      </c>
      <c r="B21" s="235"/>
      <c r="C21" s="235"/>
      <c r="D21" s="235"/>
      <c r="E21" s="236"/>
      <c r="F21" s="85" t="s">
        <v>55</v>
      </c>
      <c r="G21" s="85"/>
      <c r="H21" s="85"/>
      <c r="I21" s="86">
        <f>POL_102!G30</f>
        <v>0</v>
      </c>
    </row>
    <row r="22" spans="1:9" ht="12.75">
      <c r="A22" s="234" t="str">
        <f>POL_101!C47</f>
        <v>HSV – 9 – Ostatní konstrukce a práce</v>
      </c>
      <c r="B22" s="235"/>
      <c r="C22" s="235"/>
      <c r="D22" s="235"/>
      <c r="E22" s="236"/>
      <c r="F22" s="85" t="s">
        <v>55</v>
      </c>
      <c r="G22" s="85"/>
      <c r="H22" s="85"/>
      <c r="I22" s="86">
        <f>POL_102!G38</f>
        <v>0</v>
      </c>
    </row>
    <row r="23" spans="1:9" ht="13.5" thickBot="1">
      <c r="A23" s="66"/>
      <c r="B23" s="67" t="s">
        <v>56</v>
      </c>
      <c r="C23" s="68"/>
      <c r="D23" s="68"/>
      <c r="E23" s="69"/>
      <c r="F23" s="70"/>
      <c r="G23" s="70"/>
      <c r="H23" s="70"/>
      <c r="I23" s="87">
        <f>SUM(I20:I22)</f>
        <v>0</v>
      </c>
    </row>
    <row r="26" spans="1:6" ht="12.75">
      <c r="A26" s="51" t="s">
        <v>57</v>
      </c>
      <c r="B26" s="54"/>
      <c r="C26" s="54"/>
      <c r="D26" s="71"/>
      <c r="E26" s="71"/>
      <c r="F26" s="71"/>
    </row>
    <row r="27" spans="1:6" ht="12.75">
      <c r="A27" s="51" t="s">
        <v>58</v>
      </c>
      <c r="B27" s="54"/>
      <c r="C27" s="54"/>
      <c r="D27" s="71"/>
      <c r="E27" s="71"/>
      <c r="F27" s="71"/>
    </row>
    <row r="28" spans="1:6" ht="12.75">
      <c r="A28" s="51" t="s">
        <v>59</v>
      </c>
      <c r="B28" s="54"/>
      <c r="C28" s="54"/>
      <c r="D28" s="71"/>
      <c r="E28" s="71"/>
      <c r="F28" s="71"/>
    </row>
    <row r="29" spans="1:6" ht="12.75">
      <c r="A29" s="51" t="s">
        <v>60</v>
      </c>
      <c r="B29" s="54"/>
      <c r="C29" s="54"/>
      <c r="D29" s="71"/>
      <c r="E29" s="71"/>
      <c r="F29" s="71"/>
    </row>
    <row r="30" spans="1:6" ht="12.75">
      <c r="A30" s="51" t="s">
        <v>61</v>
      </c>
      <c r="B30" s="51"/>
      <c r="C30" s="51"/>
      <c r="D30" s="71"/>
      <c r="E30" s="71"/>
      <c r="F30" s="71"/>
    </row>
    <row r="31" spans="1:6" ht="12.75">
      <c r="A31" s="51" t="s">
        <v>62</v>
      </c>
      <c r="B31" s="54"/>
      <c r="C31" s="54"/>
      <c r="D31" s="71"/>
      <c r="E31" s="71"/>
      <c r="F31" s="71"/>
    </row>
    <row r="32" spans="1:6" ht="12.75">
      <c r="A32" s="51" t="s">
        <v>64</v>
      </c>
      <c r="B32" s="51"/>
      <c r="C32" s="51"/>
      <c r="D32" s="71"/>
      <c r="E32" s="71"/>
      <c r="F32" s="71"/>
    </row>
    <row r="33" ht="12.75">
      <c r="A33" s="51" t="s">
        <v>63</v>
      </c>
    </row>
  </sheetData>
  <sheetProtection/>
  <mergeCells count="3">
    <mergeCell ref="A20:E20"/>
    <mergeCell ref="A21:E21"/>
    <mergeCell ref="A22:E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7109375" style="89" customWidth="1"/>
    <col min="2" max="2" width="11.140625" style="25" customWidth="1"/>
    <col min="3" max="3" width="68.8515625" style="25" customWidth="1"/>
    <col min="4" max="4" width="6.28125" style="25" customWidth="1"/>
    <col min="5" max="5" width="10.57421875" style="25" customWidth="1"/>
    <col min="6" max="6" width="11.57421875" style="25" customWidth="1"/>
    <col min="7" max="7" width="13.140625" style="25" customWidth="1"/>
    <col min="8" max="16384" width="11.57421875" style="25" customWidth="1"/>
  </cols>
  <sheetData>
    <row r="1" spans="1:3" ht="18">
      <c r="A1" s="1"/>
      <c r="B1"/>
      <c r="C1" s="2" t="s">
        <v>0</v>
      </c>
    </row>
    <row r="2" spans="1:3" s="90" customFormat="1" ht="15">
      <c r="A2" s="3"/>
      <c r="B2" s="4"/>
      <c r="C2" s="5" t="s">
        <v>1</v>
      </c>
    </row>
    <row r="3" spans="1:3" ht="15">
      <c r="A3" s="1"/>
      <c r="B3" t="s">
        <v>2</v>
      </c>
      <c r="C3" s="48" t="s">
        <v>106</v>
      </c>
    </row>
    <row r="4" spans="1:3" ht="12.75">
      <c r="A4" s="1"/>
      <c r="B4"/>
      <c r="C4" s="6" t="s">
        <v>108</v>
      </c>
    </row>
    <row r="5" spans="1:7" ht="24.75" customHeight="1" thickBot="1">
      <c r="A5" s="239" t="s">
        <v>3</v>
      </c>
      <c r="B5" s="240" t="s">
        <v>4</v>
      </c>
      <c r="C5" s="240" t="s">
        <v>5</v>
      </c>
      <c r="D5" s="240" t="s">
        <v>6</v>
      </c>
      <c r="E5" s="239" t="s">
        <v>7</v>
      </c>
      <c r="F5" s="91" t="s">
        <v>8</v>
      </c>
      <c r="G5" s="89" t="s">
        <v>9</v>
      </c>
    </row>
    <row r="6" spans="1:7" ht="14.25" thickBot="1" thickTop="1">
      <c r="A6" s="239"/>
      <c r="B6" s="239"/>
      <c r="C6" s="239"/>
      <c r="D6" s="240"/>
      <c r="E6" s="240"/>
      <c r="F6" s="92" t="s">
        <v>10</v>
      </c>
      <c r="G6" s="92" t="s">
        <v>10</v>
      </c>
    </row>
    <row r="7" spans="1:7" ht="15.75" customHeight="1" thickTop="1">
      <c r="A7" s="165"/>
      <c r="B7" s="166"/>
      <c r="C7" s="182" t="s">
        <v>13</v>
      </c>
      <c r="D7" s="183"/>
      <c r="E7" s="184"/>
      <c r="F7" s="185"/>
      <c r="G7" s="186"/>
    </row>
    <row r="8" spans="1:7" ht="32.25" customHeight="1">
      <c r="A8" s="187">
        <v>1</v>
      </c>
      <c r="B8" s="14">
        <v>113134</v>
      </c>
      <c r="C8" s="158" t="s">
        <v>176</v>
      </c>
      <c r="D8" s="13" t="s">
        <v>14</v>
      </c>
      <c r="E8" s="159">
        <v>5.75</v>
      </c>
      <c r="F8" s="102">
        <v>0</v>
      </c>
      <c r="G8" s="188">
        <f>E8*F8</f>
        <v>0</v>
      </c>
    </row>
    <row r="9" spans="1:7" ht="15.75" customHeight="1">
      <c r="A9" s="189"/>
      <c r="B9" s="17"/>
      <c r="C9" s="160" t="s">
        <v>177</v>
      </c>
      <c r="D9" s="99"/>
      <c r="E9" s="100"/>
      <c r="F9" s="101"/>
      <c r="G9" s="181"/>
    </row>
    <row r="10" spans="1:7" ht="32.25" customHeight="1">
      <c r="A10" s="190">
        <v>2</v>
      </c>
      <c r="B10" s="152" t="s">
        <v>181</v>
      </c>
      <c r="C10" s="161" t="s">
        <v>178</v>
      </c>
      <c r="D10" s="108" t="s">
        <v>14</v>
      </c>
      <c r="E10" s="162">
        <v>5.75</v>
      </c>
      <c r="F10" s="163">
        <v>0</v>
      </c>
      <c r="G10" s="191">
        <f>E10*F10</f>
        <v>0</v>
      </c>
    </row>
    <row r="11" spans="1:7" ht="27" customHeight="1">
      <c r="A11" s="189"/>
      <c r="B11" s="17"/>
      <c r="C11" s="232" t="s">
        <v>180</v>
      </c>
      <c r="D11" s="99"/>
      <c r="E11" s="100"/>
      <c r="F11" s="101"/>
      <c r="G11" s="181"/>
    </row>
    <row r="12" spans="1:7" ht="27" customHeight="1">
      <c r="A12" s="190">
        <v>3</v>
      </c>
      <c r="B12" s="152" t="s">
        <v>182</v>
      </c>
      <c r="C12" s="161" t="s">
        <v>178</v>
      </c>
      <c r="D12" s="108" t="s">
        <v>14</v>
      </c>
      <c r="E12" s="162">
        <v>23</v>
      </c>
      <c r="F12" s="163">
        <v>0</v>
      </c>
      <c r="G12" s="191">
        <f>E12*F12</f>
        <v>0</v>
      </c>
    </row>
    <row r="13" spans="1:7" ht="27" customHeight="1">
      <c r="A13" s="189"/>
      <c r="B13" s="17"/>
      <c r="C13" s="232" t="s">
        <v>179</v>
      </c>
      <c r="D13" s="99"/>
      <c r="E13" s="100"/>
      <c r="F13" s="101"/>
      <c r="G13" s="181"/>
    </row>
    <row r="14" spans="1:7" ht="15.75" customHeight="1">
      <c r="A14" s="190">
        <v>4</v>
      </c>
      <c r="B14" s="108">
        <v>113524</v>
      </c>
      <c r="C14" s="109" t="s">
        <v>83</v>
      </c>
      <c r="D14" s="108" t="s">
        <v>84</v>
      </c>
      <c r="E14" s="108">
        <v>65</v>
      </c>
      <c r="F14" s="108">
        <v>0</v>
      </c>
      <c r="G14" s="192">
        <f>E14*F14</f>
        <v>0</v>
      </c>
    </row>
    <row r="15" spans="1:7" ht="18" customHeight="1">
      <c r="A15" s="190"/>
      <c r="B15" s="108"/>
      <c r="C15" s="232" t="s">
        <v>93</v>
      </c>
      <c r="D15" s="108"/>
      <c r="E15" s="108"/>
      <c r="F15" s="108"/>
      <c r="G15" s="193"/>
    </row>
    <row r="16" spans="1:7" ht="15.75" customHeight="1">
      <c r="A16" s="172">
        <v>5</v>
      </c>
      <c r="B16" s="9">
        <v>18110</v>
      </c>
      <c r="C16" s="115" t="s">
        <v>102</v>
      </c>
      <c r="D16" s="9" t="s">
        <v>12</v>
      </c>
      <c r="E16" s="9">
        <v>116.5</v>
      </c>
      <c r="F16" s="9">
        <v>0</v>
      </c>
      <c r="G16" s="192">
        <f>E16*F16</f>
        <v>0</v>
      </c>
    </row>
    <row r="17" spans="1:7" ht="15.75" customHeight="1">
      <c r="A17" s="174"/>
      <c r="B17" s="10"/>
      <c r="C17" s="113" t="s">
        <v>123</v>
      </c>
      <c r="D17" s="10"/>
      <c r="E17" s="10"/>
      <c r="F17" s="10"/>
      <c r="G17" s="194"/>
    </row>
    <row r="18" spans="1:7" ht="15.75" customHeight="1">
      <c r="A18" s="144"/>
      <c r="B18" s="145"/>
      <c r="C18" s="146" t="s">
        <v>16</v>
      </c>
      <c r="D18" s="147"/>
      <c r="E18" s="148"/>
      <c r="F18" s="149"/>
      <c r="G18" s="150">
        <f>SUM(G8:G17)</f>
        <v>0</v>
      </c>
    </row>
    <row r="19" spans="1:7" ht="15.75" customHeight="1">
      <c r="A19" s="189"/>
      <c r="B19" s="17"/>
      <c r="C19" s="118" t="s">
        <v>17</v>
      </c>
      <c r="D19" s="21"/>
      <c r="E19" s="12"/>
      <c r="F19" s="119"/>
      <c r="G19" s="196"/>
    </row>
    <row r="20" spans="1:7" ht="15.75" customHeight="1">
      <c r="A20" s="172">
        <v>8</v>
      </c>
      <c r="B20" s="120">
        <v>56334</v>
      </c>
      <c r="C20" s="117" t="s">
        <v>68</v>
      </c>
      <c r="D20" s="9" t="s">
        <v>12</v>
      </c>
      <c r="E20" s="9">
        <v>116.5</v>
      </c>
      <c r="F20" s="34">
        <v>0</v>
      </c>
      <c r="G20" s="177">
        <f>E20*F20</f>
        <v>0</v>
      </c>
    </row>
    <row r="21" spans="1:7" ht="15.75" customHeight="1">
      <c r="A21" s="180"/>
      <c r="B21" s="121"/>
      <c r="C21" s="116" t="s">
        <v>183</v>
      </c>
      <c r="D21" s="12"/>
      <c r="E21" s="12"/>
      <c r="F21" s="12"/>
      <c r="G21" s="197"/>
    </row>
    <row r="22" spans="1:7" ht="15.75" customHeight="1">
      <c r="A22" s="176">
        <v>9</v>
      </c>
      <c r="B22" s="34" t="s">
        <v>129</v>
      </c>
      <c r="C22" s="115" t="s">
        <v>128</v>
      </c>
      <c r="D22" s="34" t="s">
        <v>12</v>
      </c>
      <c r="E22" s="34">
        <v>32.5</v>
      </c>
      <c r="F22" s="34">
        <v>0</v>
      </c>
      <c r="G22" s="177">
        <f>E22*F22</f>
        <v>0</v>
      </c>
    </row>
    <row r="23" spans="1:7" ht="24.75" customHeight="1">
      <c r="A23" s="174"/>
      <c r="B23" s="11"/>
      <c r="C23" s="111" t="s">
        <v>130</v>
      </c>
      <c r="D23" s="10"/>
      <c r="E23" s="33"/>
      <c r="F23" s="33"/>
      <c r="G23" s="195"/>
    </row>
    <row r="24" spans="1:7" ht="15.75" customHeight="1">
      <c r="A24" s="172">
        <v>10</v>
      </c>
      <c r="B24" s="120">
        <v>58221</v>
      </c>
      <c r="C24" s="112" t="s">
        <v>188</v>
      </c>
      <c r="D24" s="34" t="s">
        <v>12</v>
      </c>
      <c r="E24" s="34">
        <v>115</v>
      </c>
      <c r="F24" s="34">
        <v>0</v>
      </c>
      <c r="G24" s="177">
        <f>E24*F24</f>
        <v>0</v>
      </c>
    </row>
    <row r="25" spans="1:7" ht="26.25" customHeight="1">
      <c r="A25" s="174"/>
      <c r="B25" s="11"/>
      <c r="C25" s="111" t="s">
        <v>189</v>
      </c>
      <c r="D25" s="33"/>
      <c r="E25" s="33"/>
      <c r="F25" s="33"/>
      <c r="G25" s="195"/>
    </row>
    <row r="26" spans="1:7" ht="18" customHeight="1">
      <c r="A26" s="172">
        <v>11</v>
      </c>
      <c r="B26" s="120">
        <v>582614</v>
      </c>
      <c r="C26" s="112" t="s">
        <v>140</v>
      </c>
      <c r="D26" s="34" t="s">
        <v>12</v>
      </c>
      <c r="E26" s="34">
        <v>1.5</v>
      </c>
      <c r="F26" s="34">
        <v>0</v>
      </c>
      <c r="G26" s="177">
        <f>E26*F26</f>
        <v>0</v>
      </c>
    </row>
    <row r="27" spans="1:7" ht="18" customHeight="1">
      <c r="A27" s="180"/>
      <c r="B27" s="121"/>
      <c r="C27" s="110" t="s">
        <v>141</v>
      </c>
      <c r="D27" s="12"/>
      <c r="E27" s="12"/>
      <c r="F27" s="12"/>
      <c r="G27" s="197"/>
    </row>
    <row r="28" spans="1:7" ht="15.75" customHeight="1">
      <c r="A28" s="172">
        <v>12</v>
      </c>
      <c r="B28" s="30">
        <v>58910</v>
      </c>
      <c r="C28" s="115" t="s">
        <v>18</v>
      </c>
      <c r="D28" s="23" t="s">
        <v>15</v>
      </c>
      <c r="E28" s="9">
        <v>65</v>
      </c>
      <c r="F28" s="35">
        <v>0</v>
      </c>
      <c r="G28" s="177">
        <f>E28*F28</f>
        <v>0</v>
      </c>
    </row>
    <row r="29" spans="1:7" ht="15.75" customHeight="1">
      <c r="A29" s="174"/>
      <c r="B29" s="31"/>
      <c r="C29" s="20" t="s">
        <v>85</v>
      </c>
      <c r="D29" s="36"/>
      <c r="E29" s="33"/>
      <c r="F29" s="37"/>
      <c r="G29" s="195"/>
    </row>
    <row r="30" spans="1:7" ht="15.75" customHeight="1">
      <c r="A30" s="144"/>
      <c r="B30" s="145"/>
      <c r="C30" s="146" t="s">
        <v>19</v>
      </c>
      <c r="D30" s="147"/>
      <c r="E30" s="148"/>
      <c r="F30" s="149"/>
      <c r="G30" s="150">
        <f>SUM(G19:G29)</f>
        <v>0</v>
      </c>
    </row>
    <row r="31" spans="1:7" ht="15.75" customHeight="1">
      <c r="A31" s="199"/>
      <c r="B31" s="29"/>
      <c r="C31" s="155" t="s">
        <v>22</v>
      </c>
      <c r="D31" s="156"/>
      <c r="E31" s="28"/>
      <c r="F31" s="157"/>
      <c r="G31" s="200"/>
    </row>
    <row r="32" spans="1:7" ht="17.25" customHeight="1">
      <c r="A32" s="176">
        <v>13</v>
      </c>
      <c r="B32" s="120">
        <v>91742</v>
      </c>
      <c r="C32" s="47" t="s">
        <v>187</v>
      </c>
      <c r="D32" s="9" t="s">
        <v>15</v>
      </c>
      <c r="E32" s="9">
        <v>65</v>
      </c>
      <c r="F32" s="34">
        <v>0</v>
      </c>
      <c r="G32" s="177">
        <f>E32*F32</f>
        <v>0</v>
      </c>
    </row>
    <row r="33" spans="1:7" ht="15.75" customHeight="1">
      <c r="A33" s="189"/>
      <c r="B33" s="121"/>
      <c r="C33" s="110" t="s">
        <v>190</v>
      </c>
      <c r="D33" s="12"/>
      <c r="E33" s="12"/>
      <c r="F33" s="12"/>
      <c r="G33" s="196"/>
    </row>
    <row r="34" spans="1:7" ht="15.75" customHeight="1">
      <c r="A34" s="176">
        <v>14</v>
      </c>
      <c r="B34" s="120">
        <v>91781</v>
      </c>
      <c r="C34" s="47" t="s">
        <v>70</v>
      </c>
      <c r="D34" s="9" t="s">
        <v>15</v>
      </c>
      <c r="E34" s="9">
        <v>4</v>
      </c>
      <c r="F34" s="34">
        <v>0</v>
      </c>
      <c r="G34" s="177">
        <f>E34*F34</f>
        <v>0</v>
      </c>
    </row>
    <row r="35" spans="1:7" ht="15.75" customHeight="1">
      <c r="A35" s="189"/>
      <c r="B35" s="121"/>
      <c r="C35" s="116" t="s">
        <v>184</v>
      </c>
      <c r="D35" s="12"/>
      <c r="E35" s="12"/>
      <c r="F35" s="12"/>
      <c r="G35" s="196"/>
    </row>
    <row r="36" spans="1:7" ht="15.75" customHeight="1">
      <c r="A36" s="176">
        <v>15</v>
      </c>
      <c r="B36" s="30">
        <v>919114</v>
      </c>
      <c r="C36" s="38" t="s">
        <v>96</v>
      </c>
      <c r="D36" s="23" t="s">
        <v>15</v>
      </c>
      <c r="E36" s="9">
        <v>65</v>
      </c>
      <c r="F36" s="35">
        <v>0</v>
      </c>
      <c r="G36" s="177">
        <f>E36*F36</f>
        <v>0</v>
      </c>
    </row>
    <row r="37" spans="1:7" ht="15.75" customHeight="1">
      <c r="A37" s="178"/>
      <c r="B37" s="31"/>
      <c r="C37" s="20" t="s">
        <v>97</v>
      </c>
      <c r="D37" s="36"/>
      <c r="E37" s="33"/>
      <c r="F37" s="37"/>
      <c r="G37" s="195"/>
    </row>
    <row r="38" spans="1:7" ht="15.75" customHeight="1">
      <c r="A38" s="144"/>
      <c r="B38" s="145"/>
      <c r="C38" s="146" t="s">
        <v>23</v>
      </c>
      <c r="D38" s="147"/>
      <c r="E38" s="148"/>
      <c r="F38" s="149"/>
      <c r="G38" s="150">
        <f>SUM(G31:G37)</f>
        <v>0</v>
      </c>
    </row>
    <row r="39" spans="1:7" ht="12.75">
      <c r="A39" s="202"/>
      <c r="B39" s="203"/>
      <c r="C39" s="204"/>
      <c r="D39" s="119"/>
      <c r="E39" s="119"/>
      <c r="F39" s="119"/>
      <c r="G39" s="205"/>
    </row>
    <row r="40" spans="1:7" ht="12.75">
      <c r="A40" s="125"/>
      <c r="B40" s="126"/>
      <c r="C40" s="127"/>
      <c r="D40" s="125"/>
      <c r="E40" s="126"/>
      <c r="F40" s="128"/>
      <c r="G40" s="129"/>
    </row>
    <row r="41" spans="1:7" ht="12.75">
      <c r="A41" s="130"/>
      <c r="B41" s="131"/>
      <c r="C41" s="132" t="s">
        <v>24</v>
      </c>
      <c r="D41" s="130"/>
      <c r="E41" s="131"/>
      <c r="F41" s="133"/>
      <c r="G41" s="44">
        <f>G18+G30+G38</f>
        <v>0</v>
      </c>
    </row>
    <row r="42" spans="3:7" ht="12.75">
      <c r="C42" s="134"/>
      <c r="D42" s="89"/>
      <c r="F42" s="89"/>
      <c r="G42" s="46"/>
    </row>
    <row r="43" spans="3:7" ht="12.75">
      <c r="C43" s="134"/>
      <c r="D43" s="89"/>
      <c r="F43" s="89"/>
      <c r="G43" s="46"/>
    </row>
    <row r="44" spans="3:7" ht="12.75">
      <c r="C44" s="123"/>
      <c r="D44" s="89"/>
      <c r="E44" s="89"/>
      <c r="F44" s="89"/>
      <c r="G44" s="124"/>
    </row>
    <row r="45" spans="3:7" ht="12.75">
      <c r="C45" s="123"/>
      <c r="D45" s="89"/>
      <c r="F45" s="89"/>
      <c r="G45" s="124"/>
    </row>
    <row r="46" spans="3:6" ht="12.75">
      <c r="C46" s="123"/>
      <c r="D46" s="89"/>
      <c r="F46" s="89"/>
    </row>
    <row r="47" spans="3:6" ht="12.75">
      <c r="C47" s="123"/>
      <c r="D47" s="89"/>
      <c r="F47" s="89"/>
    </row>
    <row r="48" spans="3:4" ht="12.75">
      <c r="C48" s="123"/>
      <c r="D48" s="89"/>
    </row>
    <row r="49" spans="3:4" ht="12.75">
      <c r="C49" s="123"/>
      <c r="D49" s="89"/>
    </row>
    <row r="50" spans="3:4" ht="12.75">
      <c r="C50" s="123"/>
      <c r="D50" s="89"/>
    </row>
    <row r="51" ht="12.75">
      <c r="C51" s="123"/>
    </row>
    <row r="52" ht="12.75">
      <c r="C52" s="123"/>
    </row>
    <row r="53" ht="12.75">
      <c r="C53" s="123"/>
    </row>
    <row r="54" ht="12.75">
      <c r="C54" s="123"/>
    </row>
    <row r="55" ht="12.75">
      <c r="C55" s="123"/>
    </row>
    <row r="56" ht="12.75">
      <c r="C56" s="123"/>
    </row>
  </sheetData>
  <sheetProtection selectLockedCells="1" selectUnlockedCells="1"/>
  <mergeCells count="5">
    <mergeCell ref="E5:E6"/>
    <mergeCell ref="A5:A6"/>
    <mergeCell ref="B5:B6"/>
    <mergeCell ref="C5:C6"/>
    <mergeCell ref="D5:D6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our01</cp:lastModifiedBy>
  <cp:lastPrinted>2014-02-06T18:49:32Z</cp:lastPrinted>
  <dcterms:created xsi:type="dcterms:W3CDTF">2013-12-07T13:15:42Z</dcterms:created>
  <dcterms:modified xsi:type="dcterms:W3CDTF">2015-03-10T12:10:27Z</dcterms:modified>
  <cp:category/>
  <cp:version/>
  <cp:contentType/>
  <cp:contentStatus/>
</cp:coreProperties>
</file>