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2205" yWindow="2205" windowWidth="21600" windowHeight="1140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<sst xmlns="http://schemas.openxmlformats.org/spreadsheetml/2006/main" count="155" uniqueCount="85">
  <si>
    <t xml:space="preserve">Výkaz výměr - položkový rozpočet </t>
  </si>
  <si>
    <t>Výkaz výměr - Český Krumlov</t>
  </si>
  <si>
    <t>Číslo</t>
  </si>
  <si>
    <t>Položka</t>
  </si>
  <si>
    <t>Množství</t>
  </si>
  <si>
    <t>MJ</t>
  </si>
  <si>
    <t>Výdaje v Kč bez DPH</t>
  </si>
  <si>
    <t>Výdaje v Kč s DPH</t>
  </si>
  <si>
    <t>DPH 21%</t>
  </si>
  <si>
    <t>Kč/MJ</t>
  </si>
  <si>
    <t>Způsobilé</t>
  </si>
  <si>
    <t>Nezpůsobilé</t>
  </si>
  <si>
    <t>1.</t>
  </si>
  <si>
    <t>Materiál</t>
  </si>
  <si>
    <t>1.1</t>
  </si>
  <si>
    <t>Typ dle výpočtu 1 silniční LED svítidlo, 2 700 K, CLO</t>
  </si>
  <si>
    <t>ks</t>
  </si>
  <si>
    <t>x</t>
  </si>
  <si>
    <t>1.2</t>
  </si>
  <si>
    <t>Typ dle výpočtu 2 silniční LED svítidlo, 2 700 K, CLO</t>
  </si>
  <si>
    <t>1.3</t>
  </si>
  <si>
    <t>Typ dle výpočtu 3 silniční LED svítidlo, 2 700 K, CLO</t>
  </si>
  <si>
    <t>1.4</t>
  </si>
  <si>
    <t>Typ dle výpočtu 4 silniční LED svítidlo, 2 700 K, CLO</t>
  </si>
  <si>
    <t>1.5</t>
  </si>
  <si>
    <t>Typ dle výpočtu 5 silniční LED svítidlo, 2 700 K, CLO</t>
  </si>
  <si>
    <t>1.6</t>
  </si>
  <si>
    <t>Typ dle výpočtu 6 silniční LED svítidlo, 2 700 K, CLO</t>
  </si>
  <si>
    <t>1.7</t>
  </si>
  <si>
    <t>Typ dle výpočtu 7 silniční LED svítidlo, 2 700 K, CLO</t>
  </si>
  <si>
    <t>1.8</t>
  </si>
  <si>
    <t>Typ dle výpočtu 8 silniční LED svítidlo, 2 700 K, CLO</t>
  </si>
  <si>
    <t>1.9</t>
  </si>
  <si>
    <t>Typ dle výpočtu 9 silniční LED svítidlo, 2 700 K, CLO</t>
  </si>
  <si>
    <t>1.10</t>
  </si>
  <si>
    <t>Typ dle výpočtu 10 silniční LED svítidlo, 2 700 K, CLO</t>
  </si>
  <si>
    <t>1.11</t>
  </si>
  <si>
    <t>Typ dle výpočtu 11 silniční LED svítidlo, 2 700 K, CLO</t>
  </si>
  <si>
    <t>1.12</t>
  </si>
  <si>
    <t>Typ dle výpočtu 12 silniční LED svítidlo, 2 700 K, CLO</t>
  </si>
  <si>
    <t>1.13</t>
  </si>
  <si>
    <t>Typ dle výpočtu 13 silniční LED svítidlo, 2 700 K, CLO</t>
  </si>
  <si>
    <t>1.14</t>
  </si>
  <si>
    <t>Typ dle výpočtu 14 silniční LED svítidlo, 2 700 K, CLO</t>
  </si>
  <si>
    <t>1.15</t>
  </si>
  <si>
    <t>nastavení CLO, regulace příkonu</t>
  </si>
  <si>
    <t>2.</t>
  </si>
  <si>
    <t>Montážní práce</t>
  </si>
  <si>
    <t>2.1</t>
  </si>
  <si>
    <t>Demontáž svítidla</t>
  </si>
  <si>
    <t>2.2</t>
  </si>
  <si>
    <t>Montáž svítidla</t>
  </si>
  <si>
    <t>2.3</t>
  </si>
  <si>
    <t>vypnutí hlavn vedení vč.zajištění+vyzkouš+označení</t>
  </si>
  <si>
    <t>3.</t>
  </si>
  <si>
    <t>Ostatní</t>
  </si>
  <si>
    <t>3.1</t>
  </si>
  <si>
    <t>Pronájem montážní plošiny (hod.)</t>
  </si>
  <si>
    <t>hod</t>
  </si>
  <si>
    <t>3.2</t>
  </si>
  <si>
    <t>Ekologická likvidace demontovaného materiálu</t>
  </si>
  <si>
    <t>3.4</t>
  </si>
  <si>
    <t>Revizní zpráva RVO</t>
  </si>
  <si>
    <t>3.5</t>
  </si>
  <si>
    <t>odvoz a likvidace demont. svítidel</t>
  </si>
  <si>
    <t>kpl</t>
  </si>
  <si>
    <t>Suma</t>
  </si>
  <si>
    <t>Rekapitulace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</si>
  <si>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</si>
  <si>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</si>
  <si>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</si>
  <si>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</si>
  <si>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</si>
  <si>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</si>
  <si>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</si>
  <si>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</si>
  <si>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</si>
  <si>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Výměna svítidel veřejného osvětlení v Českém Krumlově</t>
  </si>
  <si>
    <t>Varianta: svítidla LED</t>
  </si>
  <si>
    <t>Výměna stávajících 349 ks svítidel za LED svítidla</t>
  </si>
  <si>
    <t>Příloha č.1</t>
  </si>
  <si>
    <t>1.16</t>
  </si>
  <si>
    <t>redukce do výložníku pr.60mm</t>
  </si>
  <si>
    <t>2.4</t>
  </si>
  <si>
    <t>Montáž redukce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</si>
</sst>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0" fontId="2" fillId="0" borderId="1" xfId="0" applyFont="1" applyBorder="1" applyAlignment="1">
      <alignment horizontal="center" wrapText="1"/>
    </xf>
    <xf numFmtId="44" fontId="3" fillId="3" borderId="1" xfId="20" applyFont="1" applyFill="1" applyBorder="1" applyAlignment="1">
      <alignment horizontal="center" vertical="center" wrapText="1"/>
    </xf>
    <xf numFmtId="44" fontId="3" fillId="0" borderId="1" xfId="20" applyFont="1" applyFill="1" applyBorder="1" applyAlignment="1">
      <alignment horizontal="center" vertical="center" wrapText="1"/>
    </xf>
    <xf numFmtId="49" fontId="2" fillId="3" borderId="1" xfId="22" applyNumberFormat="1" applyFont="1" applyFill="1" applyBorder="1" applyAlignment="1">
      <alignment horizontal="center" vertical="center"/>
      <protection/>
    </xf>
    <xf numFmtId="0" fontId="2" fillId="3" borderId="1" xfId="22" applyFont="1" applyFill="1" applyBorder="1">
      <alignment/>
      <protection/>
    </xf>
    <xf numFmtId="0" fontId="0" fillId="3" borderId="1" xfId="22" applyFont="1" applyFill="1" applyBorder="1" applyAlignment="1">
      <alignment horizontal="center"/>
      <protection/>
    </xf>
    <xf numFmtId="44" fontId="0" fillId="3" borderId="1" xfId="20" applyFont="1" applyFill="1" applyBorder="1"/>
    <xf numFmtId="44" fontId="0" fillId="3" borderId="1" xfId="20" applyFont="1" applyFill="1" applyBorder="1" applyAlignment="1">
      <alignment horizontal="center"/>
    </xf>
    <xf numFmtId="44" fontId="0" fillId="0" borderId="1" xfId="20" applyFont="1" applyFill="1" applyBorder="1" applyAlignment="1">
      <alignment horizontal="center"/>
    </xf>
    <xf numFmtId="2" fontId="0" fillId="0" borderId="2" xfId="22" applyNumberFormat="1" applyFont="1" applyBorder="1" applyAlignment="1">
      <alignment horizontal="center" vertical="center"/>
      <protection/>
    </xf>
    <xf numFmtId="0" fontId="0" fillId="0" borderId="2" xfId="0" applyBorder="1"/>
    <xf numFmtId="0" fontId="0" fillId="0" borderId="2" xfId="0" applyFont="1" applyBorder="1" applyAlignment="1">
      <alignment horizontal="center" vertical="center"/>
    </xf>
    <xf numFmtId="0" fontId="0" fillId="0" borderId="2" xfId="22" applyFont="1" applyBorder="1" applyAlignment="1">
      <alignment horizontal="center"/>
      <protection/>
    </xf>
    <xf numFmtId="44" fontId="0" fillId="4" borderId="2" xfId="20" applyFont="1" applyFill="1" applyBorder="1"/>
    <xf numFmtId="44" fontId="0" fillId="0" borderId="2" xfId="2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22" applyFont="1" applyBorder="1" applyAlignment="1">
      <alignment horizontal="center"/>
      <protection/>
    </xf>
    <xf numFmtId="44" fontId="0" fillId="4" borderId="1" xfId="20" applyFont="1" applyFill="1" applyBorder="1"/>
    <xf numFmtId="49" fontId="0" fillId="0" borderId="0" xfId="22" applyNumberFormat="1" applyFont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44" fontId="0" fillId="0" borderId="0" xfId="20" applyFont="1" applyBorder="1"/>
    <xf numFmtId="44" fontId="0" fillId="0" borderId="0" xfId="20" applyFont="1" applyBorder="1" applyAlignment="1">
      <alignment horizontal="center"/>
    </xf>
    <xf numFmtId="44" fontId="0" fillId="0" borderId="0" xfId="20" applyFont="1" applyFill="1" applyBorder="1" applyAlignment="1">
      <alignment horizontal="center"/>
    </xf>
    <xf numFmtId="49" fontId="0" fillId="0" borderId="1" xfId="22" applyNumberFormat="1" applyFont="1" applyBorder="1" applyAlignment="1">
      <alignment horizontal="center" vertical="center"/>
      <protection/>
    </xf>
    <xf numFmtId="0" fontId="0" fillId="0" borderId="1" xfId="22" applyFont="1" applyBorder="1">
      <alignment/>
      <protection/>
    </xf>
    <xf numFmtId="44" fontId="0" fillId="0" borderId="3" xfId="20" applyFont="1" applyBorder="1"/>
    <xf numFmtId="0" fontId="0" fillId="3" borderId="2" xfId="22" applyFont="1" applyFill="1" applyBorder="1" applyAlignment="1">
      <alignment horizontal="center"/>
      <protection/>
    </xf>
    <xf numFmtId="44" fontId="0" fillId="4" borderId="1" xfId="20" applyFont="1" applyFill="1" applyBorder="1" applyAlignment="1">
      <alignment horizontal="center"/>
    </xf>
    <xf numFmtId="44" fontId="0" fillId="0" borderId="1" xfId="20" applyFont="1" applyBorder="1" applyAlignment="1">
      <alignment horizontal="center"/>
    </xf>
    <xf numFmtId="44" fontId="4" fillId="0" borderId="1" xfId="20" applyFont="1" applyFill="1" applyBorder="1" applyAlignment="1">
      <alignment horizontal="center"/>
    </xf>
    <xf numFmtId="0" fontId="2" fillId="3" borderId="1" xfId="22" applyFont="1" applyFill="1" applyBorder="1" applyAlignment="1">
      <alignment horizontal="center" vertical="center"/>
      <protection/>
    </xf>
    <xf numFmtId="44" fontId="2" fillId="3" borderId="1" xfId="22" applyNumberFormat="1" applyFont="1" applyFill="1" applyBorder="1">
      <alignment/>
      <protection/>
    </xf>
    <xf numFmtId="44" fontId="2" fillId="3" borderId="1" xfId="20" applyFont="1" applyFill="1" applyBorder="1"/>
    <xf numFmtId="44" fontId="2" fillId="0" borderId="1" xfId="22" applyNumberFormat="1" applyFont="1" applyBorder="1">
      <alignment/>
      <protection/>
    </xf>
    <xf numFmtId="0" fontId="0" fillId="0" borderId="0" xfId="23" applyFont="1" applyAlignment="1">
      <alignment wrapText="1"/>
      <protection/>
    </xf>
    <xf numFmtId="0" fontId="2" fillId="3" borderId="1" xfId="22" applyFont="1" applyFill="1" applyBorder="1" applyAlignment="1">
      <alignment horizontal="left"/>
      <protection/>
    </xf>
    <xf numFmtId="0" fontId="2" fillId="3" borderId="1" xfId="22" applyFont="1" applyFill="1" applyBorder="1" applyAlignment="1">
      <alignment horizontal="center"/>
      <protection/>
    </xf>
    <xf numFmtId="44" fontId="2" fillId="3" borderId="1" xfId="20" applyFont="1" applyFill="1" applyBorder="1" applyAlignment="1">
      <alignment horizontal="center"/>
    </xf>
    <xf numFmtId="0" fontId="2" fillId="0" borderId="4" xfId="22" applyFont="1" applyBorder="1">
      <alignment/>
      <protection/>
    </xf>
    <xf numFmtId="0" fontId="2" fillId="0" borderId="0" xfId="22" applyFont="1">
      <alignment/>
      <protection/>
    </xf>
    <xf numFmtId="0" fontId="4" fillId="0" borderId="1" xfId="23" applyFont="1" applyBorder="1" applyAlignment="1">
      <alignment wrapText="1"/>
      <protection/>
    </xf>
    <xf numFmtId="44" fontId="0" fillId="0" borderId="1" xfId="20" applyFont="1" applyBorder="1"/>
    <xf numFmtId="10" fontId="4" fillId="0" borderId="1" xfId="21" applyNumberFormat="1" applyFont="1" applyFill="1" applyBorder="1" applyAlignment="1">
      <alignment wrapText="1"/>
    </xf>
    <xf numFmtId="44" fontId="4" fillId="0" borderId="1" xfId="20" applyFont="1" applyFill="1" applyBorder="1" applyAlignment="1">
      <alignment wrapText="1"/>
    </xf>
    <xf numFmtId="0" fontId="4" fillId="0" borderId="0" xfId="22" applyFont="1" applyAlignment="1">
      <alignment wrapText="1"/>
      <protection/>
    </xf>
    <xf numFmtId="0" fontId="0" fillId="0" borderId="0" xfId="0" applyAlignment="1">
      <alignment horizontal="center" vertical="center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49" fontId="2" fillId="3" borderId="1" xfId="22" applyNumberFormat="1" applyFont="1" applyFill="1" applyBorder="1" applyAlignment="1">
      <alignment horizontal="center" wrapText="1"/>
      <protection/>
    </xf>
    <xf numFmtId="49" fontId="3" fillId="3" borderId="1" xfId="22" applyNumberFormat="1" applyFont="1" applyFill="1" applyBorder="1" applyAlignment="1">
      <alignment horizontal="center" vertical="center" wrapText="1"/>
      <protection/>
    </xf>
    <xf numFmtId="0" fontId="3" fillId="3" borderId="1" xfId="22" applyFont="1" applyFill="1" applyBorder="1" applyAlignment="1">
      <alignment horizontal="center" vertical="center" wrapText="1"/>
      <protection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0DAF8-0C83-4648-9FD9-7B4690039EC4}">
  <dimension ref="A1:L49"/>
  <sheetViews>
    <sheetView tabSelected="1" zoomScale="60" zoomScaleNormal="60" workbookViewId="0" topLeftCell="A1">
      <selection activeCell="F38" sqref="F38"/>
    </sheetView>
  </sheetViews>
  <sheetFormatPr defaultColWidth="9.140625" defaultRowHeight="15"/>
  <cols>
    <col min="1" max="1" width="3.421875" style="0" customWidth="1"/>
    <col min="2" max="2" width="9.57421875" style="0" customWidth="1"/>
    <col min="3" max="3" width="52.140625" style="0" customWidth="1"/>
    <col min="5" max="5" width="6.28125" style="0" customWidth="1"/>
    <col min="6" max="8" width="21.57421875" style="0" customWidth="1"/>
    <col min="9" max="9" width="3.00390625" style="0" customWidth="1"/>
    <col min="10" max="12" width="21.57421875" style="0" customWidth="1"/>
  </cols>
  <sheetData>
    <row r="1" spans="1:8" ht="15">
      <c r="A1" s="1"/>
      <c r="B1" s="2"/>
      <c r="C1" s="1"/>
      <c r="D1" s="1"/>
      <c r="E1" s="1"/>
      <c r="F1" s="1"/>
      <c r="G1" s="1"/>
      <c r="H1" s="1"/>
    </row>
    <row r="2" spans="1:8" ht="15.75">
      <c r="A2" s="1"/>
      <c r="B2" s="2"/>
      <c r="C2" s="53" t="s">
        <v>77</v>
      </c>
      <c r="D2" s="54" t="s">
        <v>78</v>
      </c>
      <c r="E2" s="54"/>
      <c r="F2" s="54"/>
      <c r="G2" s="1"/>
      <c r="H2" s="51" t="s">
        <v>80</v>
      </c>
    </row>
    <row r="3" spans="1:8" ht="15">
      <c r="A3" s="1"/>
      <c r="B3" s="2"/>
      <c r="C3" s="53"/>
      <c r="D3" s="1"/>
      <c r="E3" s="1"/>
      <c r="F3" s="1"/>
      <c r="G3" s="1"/>
      <c r="H3" s="1"/>
    </row>
    <row r="4" spans="1:8" ht="15">
      <c r="A4" s="1"/>
      <c r="B4" s="2"/>
      <c r="C4" s="1"/>
      <c r="D4" s="55" t="s">
        <v>79</v>
      </c>
      <c r="E4" s="55"/>
      <c r="F4" s="55"/>
      <c r="G4" s="1"/>
      <c r="H4" s="1"/>
    </row>
    <row r="5" spans="1:8" ht="15">
      <c r="A5" s="1"/>
      <c r="B5" s="2"/>
      <c r="C5" s="1"/>
      <c r="D5" s="52"/>
      <c r="E5" s="52"/>
      <c r="F5" s="52"/>
      <c r="G5" s="1"/>
      <c r="H5" s="1"/>
    </row>
    <row r="6" spans="1:8" ht="15">
      <c r="A6" s="1"/>
      <c r="B6" s="2"/>
      <c r="C6" s="1"/>
      <c r="D6" s="1"/>
      <c r="E6" s="1"/>
      <c r="F6" s="1"/>
      <c r="G6" s="1"/>
      <c r="H6" s="1"/>
    </row>
    <row r="8" spans="1:12" ht="15">
      <c r="A8" s="1"/>
      <c r="B8" s="2"/>
      <c r="C8" s="3" t="s">
        <v>0</v>
      </c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">
      <c r="B10" s="56" t="s">
        <v>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2:12" ht="15">
      <c r="B11" s="57" t="s">
        <v>2</v>
      </c>
      <c r="C11" s="58" t="s">
        <v>3</v>
      </c>
      <c r="D11" s="58" t="s">
        <v>4</v>
      </c>
      <c r="E11" s="58" t="s">
        <v>5</v>
      </c>
      <c r="F11" s="59" t="s">
        <v>6</v>
      </c>
      <c r="G11" s="59"/>
      <c r="H11" s="59"/>
      <c r="I11" s="4"/>
      <c r="J11" s="59" t="s">
        <v>7</v>
      </c>
      <c r="K11" s="59"/>
      <c r="L11" s="60" t="s">
        <v>8</v>
      </c>
    </row>
    <row r="12" spans="2:12" ht="15">
      <c r="B12" s="57"/>
      <c r="C12" s="58"/>
      <c r="D12" s="58"/>
      <c r="E12" s="58"/>
      <c r="F12" s="5" t="s">
        <v>9</v>
      </c>
      <c r="G12" s="5" t="s">
        <v>10</v>
      </c>
      <c r="H12" s="5" t="s">
        <v>11</v>
      </c>
      <c r="I12" s="6"/>
      <c r="J12" s="5" t="s">
        <v>10</v>
      </c>
      <c r="K12" s="5" t="s">
        <v>11</v>
      </c>
      <c r="L12" s="60"/>
    </row>
    <row r="13" spans="2:12" ht="15">
      <c r="B13" s="7" t="s">
        <v>12</v>
      </c>
      <c r="C13" s="8" t="s">
        <v>13</v>
      </c>
      <c r="D13" s="9"/>
      <c r="E13" s="9"/>
      <c r="F13" s="10"/>
      <c r="G13" s="11"/>
      <c r="H13" s="11"/>
      <c r="I13" s="12"/>
      <c r="J13" s="11"/>
      <c r="K13" s="11"/>
      <c r="L13" s="60"/>
    </row>
    <row r="14" spans="2:12" ht="15">
      <c r="B14" s="13" t="s">
        <v>14</v>
      </c>
      <c r="C14" s="14" t="s">
        <v>15</v>
      </c>
      <c r="D14" s="15">
        <v>17</v>
      </c>
      <c r="E14" s="16" t="s">
        <v>16</v>
      </c>
      <c r="F14" s="17"/>
      <c r="G14" s="18">
        <f>D14*F14</f>
        <v>0</v>
      </c>
      <c r="H14" s="18" t="s">
        <v>17</v>
      </c>
      <c r="I14" s="18"/>
      <c r="J14" s="18">
        <f>G14*1.21</f>
        <v>0</v>
      </c>
      <c r="K14" s="18" t="s">
        <v>17</v>
      </c>
      <c r="L14" s="12">
        <f>J14-G14</f>
        <v>0</v>
      </c>
    </row>
    <row r="15" spans="2:12" ht="15">
      <c r="B15" s="13" t="s">
        <v>18</v>
      </c>
      <c r="C15" s="14" t="s">
        <v>19</v>
      </c>
      <c r="D15" s="19">
        <v>2</v>
      </c>
      <c r="E15" s="20" t="s">
        <v>16</v>
      </c>
      <c r="F15" s="17"/>
      <c r="G15" s="12">
        <f aca="true" t="shared" si="0" ref="G15:G27">D15*F15</f>
        <v>0</v>
      </c>
      <c r="H15" s="12" t="s">
        <v>17</v>
      </c>
      <c r="I15" s="12"/>
      <c r="J15" s="12">
        <f aca="true" t="shared" si="1" ref="J15:J27">G15*1.21</f>
        <v>0</v>
      </c>
      <c r="K15" s="12" t="s">
        <v>17</v>
      </c>
      <c r="L15" s="12">
        <f aca="true" t="shared" si="2" ref="L15:L27">J15-G15</f>
        <v>0</v>
      </c>
    </row>
    <row r="16" spans="2:12" ht="15">
      <c r="B16" s="13" t="s">
        <v>20</v>
      </c>
      <c r="C16" s="14" t="s">
        <v>21</v>
      </c>
      <c r="D16" s="19">
        <v>6</v>
      </c>
      <c r="E16" s="20" t="s">
        <v>16</v>
      </c>
      <c r="F16" s="17"/>
      <c r="G16" s="12">
        <f t="shared" si="0"/>
        <v>0</v>
      </c>
      <c r="H16" s="12" t="s">
        <v>17</v>
      </c>
      <c r="I16" s="12"/>
      <c r="J16" s="12">
        <f t="shared" si="1"/>
        <v>0</v>
      </c>
      <c r="K16" s="12" t="s">
        <v>17</v>
      </c>
      <c r="L16" s="12">
        <f t="shared" si="2"/>
        <v>0</v>
      </c>
    </row>
    <row r="17" spans="2:12" ht="15">
      <c r="B17" s="13" t="s">
        <v>22</v>
      </c>
      <c r="C17" s="14" t="s">
        <v>23</v>
      </c>
      <c r="D17" s="19">
        <v>38</v>
      </c>
      <c r="E17" s="20" t="s">
        <v>16</v>
      </c>
      <c r="F17" s="17"/>
      <c r="G17" s="12">
        <f t="shared" si="0"/>
        <v>0</v>
      </c>
      <c r="H17" s="12" t="s">
        <v>17</v>
      </c>
      <c r="I17" s="12"/>
      <c r="J17" s="12">
        <f t="shared" si="1"/>
        <v>0</v>
      </c>
      <c r="K17" s="12" t="s">
        <v>17</v>
      </c>
      <c r="L17" s="12">
        <f t="shared" si="2"/>
        <v>0</v>
      </c>
    </row>
    <row r="18" spans="2:12" ht="15">
      <c r="B18" s="13" t="s">
        <v>24</v>
      </c>
      <c r="C18" s="14" t="s">
        <v>25</v>
      </c>
      <c r="D18" s="19">
        <v>12</v>
      </c>
      <c r="E18" s="20" t="s">
        <v>16</v>
      </c>
      <c r="F18" s="21"/>
      <c r="G18" s="12">
        <f t="shared" si="0"/>
        <v>0</v>
      </c>
      <c r="H18" s="12" t="s">
        <v>17</v>
      </c>
      <c r="I18" s="12"/>
      <c r="J18" s="12">
        <f t="shared" si="1"/>
        <v>0</v>
      </c>
      <c r="K18" s="12" t="s">
        <v>17</v>
      </c>
      <c r="L18" s="12">
        <f t="shared" si="2"/>
        <v>0</v>
      </c>
    </row>
    <row r="19" spans="2:12" ht="15">
      <c r="B19" s="13" t="s">
        <v>26</v>
      </c>
      <c r="C19" s="14" t="s">
        <v>27</v>
      </c>
      <c r="D19" s="19">
        <v>29</v>
      </c>
      <c r="E19" s="20" t="s">
        <v>16</v>
      </c>
      <c r="F19" s="21"/>
      <c r="G19" s="12">
        <f t="shared" si="0"/>
        <v>0</v>
      </c>
      <c r="H19" s="12" t="s">
        <v>17</v>
      </c>
      <c r="I19" s="12"/>
      <c r="J19" s="12">
        <f t="shared" si="1"/>
        <v>0</v>
      </c>
      <c r="K19" s="12" t="s">
        <v>17</v>
      </c>
      <c r="L19" s="12">
        <f t="shared" si="2"/>
        <v>0</v>
      </c>
    </row>
    <row r="20" spans="2:12" ht="15">
      <c r="B20" s="13" t="s">
        <v>28</v>
      </c>
      <c r="C20" s="14" t="s">
        <v>29</v>
      </c>
      <c r="D20" s="19">
        <v>26</v>
      </c>
      <c r="E20" s="20" t="s">
        <v>16</v>
      </c>
      <c r="F20" s="21"/>
      <c r="G20" s="12">
        <f t="shared" si="0"/>
        <v>0</v>
      </c>
      <c r="H20" s="12" t="s">
        <v>17</v>
      </c>
      <c r="I20" s="12"/>
      <c r="J20" s="12">
        <f t="shared" si="1"/>
        <v>0</v>
      </c>
      <c r="K20" s="12" t="s">
        <v>17</v>
      </c>
      <c r="L20" s="12">
        <f t="shared" si="2"/>
        <v>0</v>
      </c>
    </row>
    <row r="21" spans="2:12" ht="15">
      <c r="B21" s="13" t="s">
        <v>30</v>
      </c>
      <c r="C21" s="14" t="s">
        <v>31</v>
      </c>
      <c r="D21" s="19">
        <v>29</v>
      </c>
      <c r="E21" s="20" t="s">
        <v>16</v>
      </c>
      <c r="F21" s="21"/>
      <c r="G21" s="12">
        <f t="shared" si="0"/>
        <v>0</v>
      </c>
      <c r="H21" s="12" t="s">
        <v>17</v>
      </c>
      <c r="I21" s="12"/>
      <c r="J21" s="12">
        <f t="shared" si="1"/>
        <v>0</v>
      </c>
      <c r="K21" s="12" t="s">
        <v>17</v>
      </c>
      <c r="L21" s="12">
        <f t="shared" si="2"/>
        <v>0</v>
      </c>
    </row>
    <row r="22" spans="2:12" ht="15">
      <c r="B22" s="13" t="s">
        <v>32</v>
      </c>
      <c r="C22" s="14" t="s">
        <v>33</v>
      </c>
      <c r="D22" s="19">
        <v>43</v>
      </c>
      <c r="E22" s="20" t="s">
        <v>16</v>
      </c>
      <c r="F22" s="21"/>
      <c r="G22" s="12">
        <f t="shared" si="0"/>
        <v>0</v>
      </c>
      <c r="H22" s="12" t="s">
        <v>17</v>
      </c>
      <c r="I22" s="12"/>
      <c r="J22" s="12">
        <f t="shared" si="1"/>
        <v>0</v>
      </c>
      <c r="K22" s="12" t="s">
        <v>17</v>
      </c>
      <c r="L22" s="12">
        <f t="shared" si="2"/>
        <v>0</v>
      </c>
    </row>
    <row r="23" spans="2:12" ht="15">
      <c r="B23" s="13" t="s">
        <v>34</v>
      </c>
      <c r="C23" s="14" t="s">
        <v>35</v>
      </c>
      <c r="D23" s="19">
        <v>57</v>
      </c>
      <c r="E23" s="20" t="s">
        <v>16</v>
      </c>
      <c r="F23" s="21"/>
      <c r="G23" s="12">
        <f t="shared" si="0"/>
        <v>0</v>
      </c>
      <c r="H23" s="12" t="s">
        <v>17</v>
      </c>
      <c r="I23" s="12"/>
      <c r="J23" s="12">
        <f t="shared" si="1"/>
        <v>0</v>
      </c>
      <c r="K23" s="12" t="s">
        <v>17</v>
      </c>
      <c r="L23" s="12">
        <f t="shared" si="2"/>
        <v>0</v>
      </c>
    </row>
    <row r="24" spans="2:12" ht="15">
      <c r="B24" s="13" t="s">
        <v>36</v>
      </c>
      <c r="C24" s="14" t="s">
        <v>37</v>
      </c>
      <c r="D24" s="19">
        <v>8</v>
      </c>
      <c r="E24" s="20" t="s">
        <v>16</v>
      </c>
      <c r="F24" s="21"/>
      <c r="G24" s="12">
        <f t="shared" si="0"/>
        <v>0</v>
      </c>
      <c r="H24" s="12" t="s">
        <v>17</v>
      </c>
      <c r="I24" s="12"/>
      <c r="J24" s="12">
        <f t="shared" si="1"/>
        <v>0</v>
      </c>
      <c r="K24" s="12" t="s">
        <v>17</v>
      </c>
      <c r="L24" s="12">
        <f t="shared" si="2"/>
        <v>0</v>
      </c>
    </row>
    <row r="25" spans="2:12" ht="15">
      <c r="B25" s="13" t="s">
        <v>38</v>
      </c>
      <c r="C25" s="14" t="s">
        <v>39</v>
      </c>
      <c r="D25" s="19">
        <v>11</v>
      </c>
      <c r="E25" s="20" t="s">
        <v>16</v>
      </c>
      <c r="F25" s="21"/>
      <c r="G25" s="12">
        <f t="shared" si="0"/>
        <v>0</v>
      </c>
      <c r="H25" s="12" t="s">
        <v>17</v>
      </c>
      <c r="I25" s="12"/>
      <c r="J25" s="12">
        <f t="shared" si="1"/>
        <v>0</v>
      </c>
      <c r="K25" s="12" t="s">
        <v>17</v>
      </c>
      <c r="L25" s="12">
        <f t="shared" si="2"/>
        <v>0</v>
      </c>
    </row>
    <row r="26" spans="2:12" ht="15">
      <c r="B26" s="13" t="s">
        <v>40</v>
      </c>
      <c r="C26" s="14" t="s">
        <v>41</v>
      </c>
      <c r="D26" s="19">
        <v>20</v>
      </c>
      <c r="E26" s="20" t="s">
        <v>16</v>
      </c>
      <c r="F26" s="21"/>
      <c r="G26" s="12">
        <f t="shared" si="0"/>
        <v>0</v>
      </c>
      <c r="H26" s="12" t="s">
        <v>17</v>
      </c>
      <c r="I26" s="12"/>
      <c r="J26" s="12">
        <f t="shared" si="1"/>
        <v>0</v>
      </c>
      <c r="K26" s="12" t="s">
        <v>17</v>
      </c>
      <c r="L26" s="12">
        <f t="shared" si="2"/>
        <v>0</v>
      </c>
    </row>
    <row r="27" spans="2:12" ht="15">
      <c r="B27" s="13" t="s">
        <v>42</v>
      </c>
      <c r="C27" s="14" t="s">
        <v>43</v>
      </c>
      <c r="D27" s="19">
        <v>51</v>
      </c>
      <c r="E27" s="20" t="s">
        <v>16</v>
      </c>
      <c r="F27" s="21"/>
      <c r="G27" s="12">
        <f t="shared" si="0"/>
        <v>0</v>
      </c>
      <c r="H27" s="12" t="s">
        <v>17</v>
      </c>
      <c r="I27" s="12"/>
      <c r="J27" s="12">
        <f t="shared" si="1"/>
        <v>0</v>
      </c>
      <c r="K27" s="12" t="s">
        <v>17</v>
      </c>
      <c r="L27" s="12">
        <f t="shared" si="2"/>
        <v>0</v>
      </c>
    </row>
    <row r="28" spans="2:12" ht="15">
      <c r="B28" s="13" t="s">
        <v>44</v>
      </c>
      <c r="C28" s="14" t="s">
        <v>45</v>
      </c>
      <c r="D28" s="19">
        <f>D32</f>
        <v>349</v>
      </c>
      <c r="E28" s="20" t="s">
        <v>16</v>
      </c>
      <c r="F28" s="21"/>
      <c r="G28" s="12">
        <f>D28*F28</f>
        <v>0</v>
      </c>
      <c r="H28" s="12" t="s">
        <v>17</v>
      </c>
      <c r="I28" s="12"/>
      <c r="J28" s="12">
        <f>G28*1.21</f>
        <v>0</v>
      </c>
      <c r="K28" s="12" t="s">
        <v>17</v>
      </c>
      <c r="L28" s="12">
        <f>J28-G28</f>
        <v>0</v>
      </c>
    </row>
    <row r="29" spans="2:12" ht="15">
      <c r="B29" s="13" t="s">
        <v>81</v>
      </c>
      <c r="C29" s="14" t="s">
        <v>82</v>
      </c>
      <c r="D29" s="19">
        <v>240</v>
      </c>
      <c r="E29" s="20" t="s">
        <v>16</v>
      </c>
      <c r="F29" s="21"/>
      <c r="G29" s="12">
        <f>D29*F29</f>
        <v>0</v>
      </c>
      <c r="H29" s="12" t="s">
        <v>17</v>
      </c>
      <c r="I29" s="12"/>
      <c r="J29" s="12">
        <f>G29*1.21</f>
        <v>0</v>
      </c>
      <c r="K29" s="12" t="s">
        <v>17</v>
      </c>
      <c r="L29" s="12">
        <f>J29-G29</f>
        <v>0</v>
      </c>
    </row>
    <row r="30" spans="2:12" ht="15">
      <c r="B30" s="22"/>
      <c r="C30" s="23"/>
      <c r="D30" s="24"/>
      <c r="E30" s="24"/>
      <c r="F30" s="25"/>
      <c r="G30" s="26"/>
      <c r="H30" s="26"/>
      <c r="I30" s="27"/>
      <c r="J30" s="26"/>
      <c r="K30" s="26"/>
      <c r="L30" s="26"/>
    </row>
    <row r="31" spans="2:12" ht="15">
      <c r="B31" s="7" t="s">
        <v>46</v>
      </c>
      <c r="C31" s="8" t="s">
        <v>47</v>
      </c>
      <c r="D31" s="9"/>
      <c r="E31" s="9"/>
      <c r="F31" s="9"/>
      <c r="G31" s="11"/>
      <c r="H31" s="11"/>
      <c r="I31" s="12"/>
      <c r="J31" s="11"/>
      <c r="K31" s="11"/>
      <c r="L31" s="11"/>
    </row>
    <row r="32" spans="2:12" ht="15">
      <c r="B32" s="28" t="s">
        <v>48</v>
      </c>
      <c r="C32" s="29" t="s">
        <v>49</v>
      </c>
      <c r="D32" s="20">
        <f>SUM(D14:D27)</f>
        <v>349</v>
      </c>
      <c r="E32" s="20" t="s">
        <v>16</v>
      </c>
      <c r="F32" s="21"/>
      <c r="G32" s="12">
        <f aca="true" t="shared" si="3" ref="G32">D32*F32</f>
        <v>0</v>
      </c>
      <c r="H32" s="12" t="s">
        <v>17</v>
      </c>
      <c r="I32" s="12"/>
      <c r="J32" s="12">
        <f>G32*1.21</f>
        <v>0</v>
      </c>
      <c r="K32" s="12" t="s">
        <v>17</v>
      </c>
      <c r="L32" s="12">
        <f>J32-G32</f>
        <v>0</v>
      </c>
    </row>
    <row r="33" spans="2:12" ht="15">
      <c r="B33" s="28" t="s">
        <v>50</v>
      </c>
      <c r="C33" s="29" t="s">
        <v>84</v>
      </c>
      <c r="D33" s="20">
        <v>240</v>
      </c>
      <c r="E33" s="20" t="s">
        <v>16</v>
      </c>
      <c r="F33" s="21"/>
      <c r="G33" s="12">
        <f>D33*F33</f>
        <v>0</v>
      </c>
      <c r="H33" s="12" t="s">
        <v>17</v>
      </c>
      <c r="I33" s="12"/>
      <c r="J33" s="12">
        <f>G33*1.21</f>
        <v>0</v>
      </c>
      <c r="K33" s="12" t="s">
        <v>17</v>
      </c>
      <c r="L33" s="12">
        <f>J33-G33</f>
        <v>0</v>
      </c>
    </row>
    <row r="34" spans="2:12" ht="15">
      <c r="B34" s="28" t="s">
        <v>52</v>
      </c>
      <c r="C34" s="29" t="s">
        <v>51</v>
      </c>
      <c r="D34" s="20">
        <f>SUM(D14:D27)</f>
        <v>349</v>
      </c>
      <c r="E34" s="20" t="s">
        <v>16</v>
      </c>
      <c r="F34" s="21"/>
      <c r="G34" s="12">
        <f>D34*F34</f>
        <v>0</v>
      </c>
      <c r="H34" s="12" t="s">
        <v>17</v>
      </c>
      <c r="I34" s="12"/>
      <c r="J34" s="12">
        <f>G34*1.21</f>
        <v>0</v>
      </c>
      <c r="K34" s="12" t="s">
        <v>17</v>
      </c>
      <c r="L34" s="12">
        <f>J34-G34</f>
        <v>0</v>
      </c>
    </row>
    <row r="35" spans="2:12" ht="15">
      <c r="B35" s="28" t="s">
        <v>83</v>
      </c>
      <c r="C35" s="29" t="s">
        <v>53</v>
      </c>
      <c r="D35" s="20">
        <v>14</v>
      </c>
      <c r="E35" s="20" t="s">
        <v>16</v>
      </c>
      <c r="F35" s="21"/>
      <c r="G35" s="12" t="s">
        <v>17</v>
      </c>
      <c r="H35" s="12">
        <f>F35*D35</f>
        <v>0</v>
      </c>
      <c r="I35" s="12"/>
      <c r="J35" s="12" t="s">
        <v>17</v>
      </c>
      <c r="K35" s="12">
        <f>H35*1.21</f>
        <v>0</v>
      </c>
      <c r="L35" s="12">
        <f>K35-H35</f>
        <v>0</v>
      </c>
    </row>
    <row r="36" spans="2:12" ht="15">
      <c r="B36" s="22"/>
      <c r="C36" s="23"/>
      <c r="D36" s="24"/>
      <c r="E36" s="24"/>
      <c r="F36" s="30"/>
      <c r="G36" s="26"/>
      <c r="H36" s="26"/>
      <c r="I36" s="27"/>
      <c r="J36" s="26"/>
      <c r="K36" s="26"/>
      <c r="L36" s="26"/>
    </row>
    <row r="37" spans="2:12" ht="15">
      <c r="B37" s="7" t="s">
        <v>54</v>
      </c>
      <c r="C37" s="8" t="s">
        <v>55</v>
      </c>
      <c r="D37" s="9"/>
      <c r="E37" s="9"/>
      <c r="F37" s="31"/>
      <c r="G37" s="11"/>
      <c r="H37" s="11"/>
      <c r="I37" s="12"/>
      <c r="J37" s="11"/>
      <c r="K37" s="11"/>
      <c r="L37" s="11"/>
    </row>
    <row r="38" spans="2:12" ht="15">
      <c r="B38" s="20" t="s">
        <v>56</v>
      </c>
      <c r="C38" s="29" t="s">
        <v>57</v>
      </c>
      <c r="D38" s="20">
        <v>175</v>
      </c>
      <c r="E38" s="20" t="s">
        <v>58</v>
      </c>
      <c r="F38" s="32"/>
      <c r="G38" s="33">
        <f aca="true" t="shared" si="4" ref="G38:G39">D38*F38</f>
        <v>0</v>
      </c>
      <c r="H38" s="33" t="s">
        <v>17</v>
      </c>
      <c r="I38" s="12"/>
      <c r="J38" s="12">
        <f aca="true" t="shared" si="5" ref="J38:J39">G38*1.21</f>
        <v>0</v>
      </c>
      <c r="K38" s="33" t="s">
        <v>17</v>
      </c>
      <c r="L38" s="12">
        <f>J38-G38</f>
        <v>0</v>
      </c>
    </row>
    <row r="39" spans="2:12" ht="15">
      <c r="B39" s="20" t="s">
        <v>59</v>
      </c>
      <c r="C39" s="29" t="s">
        <v>60</v>
      </c>
      <c r="D39" s="20">
        <f>D32</f>
        <v>349</v>
      </c>
      <c r="E39" s="20" t="s">
        <v>16</v>
      </c>
      <c r="F39" s="32"/>
      <c r="G39" s="33">
        <f t="shared" si="4"/>
        <v>0</v>
      </c>
      <c r="H39" s="33" t="s">
        <v>17</v>
      </c>
      <c r="I39" s="12"/>
      <c r="J39" s="12">
        <f t="shared" si="5"/>
        <v>0</v>
      </c>
      <c r="K39" s="33" t="s">
        <v>17</v>
      </c>
      <c r="L39" s="12">
        <f>J39-G39</f>
        <v>0</v>
      </c>
    </row>
    <row r="40" spans="2:12" ht="15">
      <c r="B40" s="20" t="s">
        <v>61</v>
      </c>
      <c r="C40" s="29" t="s">
        <v>62</v>
      </c>
      <c r="D40" s="20">
        <v>14</v>
      </c>
      <c r="E40" s="20" t="s">
        <v>16</v>
      </c>
      <c r="F40" s="32"/>
      <c r="G40" s="12" t="s">
        <v>17</v>
      </c>
      <c r="H40" s="12">
        <f>D40*F40</f>
        <v>0</v>
      </c>
      <c r="I40" s="12"/>
      <c r="J40" s="34" t="s">
        <v>17</v>
      </c>
      <c r="K40" s="33"/>
      <c r="L40" s="12">
        <f>K40-H40</f>
        <v>0</v>
      </c>
    </row>
    <row r="41" spans="2:12" ht="15">
      <c r="B41" s="20" t="s">
        <v>63</v>
      </c>
      <c r="C41" s="29" t="s">
        <v>64</v>
      </c>
      <c r="D41" s="20">
        <v>1</v>
      </c>
      <c r="E41" s="20" t="s">
        <v>65</v>
      </c>
      <c r="F41" s="32"/>
      <c r="G41" s="33" t="s">
        <v>17</v>
      </c>
      <c r="H41" s="33">
        <f aca="true" t="shared" si="6" ref="H41">D41*F41</f>
        <v>0</v>
      </c>
      <c r="I41" s="12"/>
      <c r="J41" s="34" t="s">
        <v>17</v>
      </c>
      <c r="K41" s="12">
        <f>H41*1.21</f>
        <v>0</v>
      </c>
      <c r="L41" s="12">
        <f>K41-H41</f>
        <v>0</v>
      </c>
    </row>
    <row r="42" spans="2:12" ht="15">
      <c r="B42" s="35" t="s">
        <v>66</v>
      </c>
      <c r="C42" s="36">
        <f>SUM(G14:H41)</f>
        <v>0</v>
      </c>
      <c r="D42" s="8"/>
      <c r="E42" s="8"/>
      <c r="F42" s="37"/>
      <c r="G42" s="36">
        <f>SUM(G14:G41)</f>
        <v>0</v>
      </c>
      <c r="H42" s="36">
        <f>SUM(H14:H41)</f>
        <v>0</v>
      </c>
      <c r="I42" s="38"/>
      <c r="J42" s="36">
        <f>SUM(J14:J41)</f>
        <v>0</v>
      </c>
      <c r="K42" s="36">
        <f>SUM(K14:K41)</f>
        <v>0</v>
      </c>
      <c r="L42" s="36">
        <f>SUM(L14:L41)</f>
        <v>0</v>
      </c>
    </row>
    <row r="43" spans="2:12" ht="15">
      <c r="B43" s="22"/>
      <c r="C43" s="39"/>
      <c r="D43" s="24"/>
      <c r="E43" s="24"/>
      <c r="F43" s="25"/>
      <c r="G43" s="26"/>
      <c r="H43" s="26"/>
      <c r="I43" s="27"/>
      <c r="J43" s="26"/>
      <c r="K43" s="26"/>
      <c r="L43" s="26"/>
    </row>
    <row r="44" spans="2:12" ht="15">
      <c r="B44" s="35"/>
      <c r="C44" s="40" t="s">
        <v>67</v>
      </c>
      <c r="D44" s="41"/>
      <c r="E44" s="41"/>
      <c r="F44" s="42" t="s">
        <v>68</v>
      </c>
      <c r="G44" s="41" t="s">
        <v>69</v>
      </c>
      <c r="H44" s="41" t="s">
        <v>70</v>
      </c>
      <c r="I44" s="43"/>
      <c r="J44" s="44"/>
      <c r="K44" s="44"/>
      <c r="L44" s="44"/>
    </row>
    <row r="45" spans="2:12" ht="15">
      <c r="B45" s="28" t="s">
        <v>71</v>
      </c>
      <c r="C45" s="45" t="s">
        <v>72</v>
      </c>
      <c r="D45" s="20"/>
      <c r="E45" s="20"/>
      <c r="F45" s="46">
        <f>C42</f>
        <v>0</v>
      </c>
      <c r="G45" s="33">
        <f>H45-F45</f>
        <v>0</v>
      </c>
      <c r="H45" s="33">
        <f>F45*1.21</f>
        <v>0</v>
      </c>
      <c r="I45" s="43"/>
      <c r="J45" s="44"/>
      <c r="K45" s="44"/>
      <c r="L45" s="44"/>
    </row>
    <row r="46" spans="2:12" ht="15">
      <c r="B46" s="28" t="s">
        <v>73</v>
      </c>
      <c r="C46" s="45" t="s">
        <v>74</v>
      </c>
      <c r="D46" s="45"/>
      <c r="E46" s="47"/>
      <c r="F46" s="48">
        <f>G42</f>
        <v>0</v>
      </c>
      <c r="G46" s="33">
        <f aca="true" t="shared" si="7" ref="G46:G47">H46-F46</f>
        <v>0</v>
      </c>
      <c r="H46" s="33">
        <f aca="true" t="shared" si="8" ref="H46:H47">F46*1.21</f>
        <v>0</v>
      </c>
      <c r="I46" s="43"/>
      <c r="J46" s="44"/>
      <c r="K46" s="44"/>
      <c r="L46" s="44"/>
    </row>
    <row r="47" spans="2:12" ht="15">
      <c r="B47" s="28" t="s">
        <v>75</v>
      </c>
      <c r="C47" s="45" t="s">
        <v>76</v>
      </c>
      <c r="D47" s="45"/>
      <c r="E47" s="47"/>
      <c r="F47" s="48">
        <f>H42</f>
        <v>0</v>
      </c>
      <c r="G47" s="33">
        <f t="shared" si="7"/>
        <v>0</v>
      </c>
      <c r="H47" s="33">
        <f t="shared" si="8"/>
        <v>0</v>
      </c>
      <c r="I47" s="43"/>
      <c r="J47" s="44"/>
      <c r="K47" s="44"/>
      <c r="L47" s="44"/>
    </row>
    <row r="48" spans="2:12" ht="15">
      <c r="B48" s="22"/>
      <c r="C48" s="49"/>
      <c r="D48" s="24"/>
      <c r="E48" s="24"/>
      <c r="F48" s="25"/>
      <c r="G48" s="26"/>
      <c r="H48" s="26"/>
      <c r="I48" s="26"/>
      <c r="J48" s="26"/>
      <c r="K48" s="26"/>
      <c r="L48" s="26"/>
    </row>
    <row r="49" ht="15">
      <c r="B49" s="50"/>
    </row>
  </sheetData>
  <sheetProtection algorithmName="SHA-512" hashValue="Dm7BDxmcYy23pkdqrsZOx6rLcM0mQAcp1Gaz8Ag7tQ6I9SG4xYGHYlGMJhpu7/JDg3oPbXuwdrOxQGulRwhQ1A==" saltValue="JiWT850K+bFW7BvWkO0peQ==" spinCount="100000" sheet="1" objects="1" scenarios="1"/>
  <protectedRanges>
    <protectedRange sqref="F38:F41 F32:F35 F14:F29" name="Oblast1"/>
  </protectedRanges>
  <mergeCells count="11">
    <mergeCell ref="C2:C3"/>
    <mergeCell ref="D2:F2"/>
    <mergeCell ref="D4:F4"/>
    <mergeCell ref="B10:L10"/>
    <mergeCell ref="B11:B12"/>
    <mergeCell ref="C11:C12"/>
    <mergeCell ref="D11:D12"/>
    <mergeCell ref="E11:E12"/>
    <mergeCell ref="F11:H11"/>
    <mergeCell ref="J11:K11"/>
    <mergeCell ref="L11:L1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Jana</cp:lastModifiedBy>
  <dcterms:created xsi:type="dcterms:W3CDTF">2019-11-27T10:59:05Z</dcterms:created>
  <dcterms:modified xsi:type="dcterms:W3CDTF">2019-11-27T15:41:16Z</dcterms:modified>
  <cp:category/>
  <cp:version/>
  <cp:contentType/>
  <cp:contentStatus/>
</cp:coreProperties>
</file>