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vojtova\Desktop\podklady pro rozpočty\MJ+HŠ\H3 Parkovací stání Železniční ulice, Český Krumlov rozpočty\"/>
    </mc:Choice>
  </mc:AlternateContent>
  <xr:revisionPtr revIDLastSave="0" documentId="13_ncr:1_{D7379346-B75C-419D-9147-CD5D8666FB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 101" sheetId="1" r:id="rId1"/>
  </sheets>
  <calcPr calcId="191029"/>
  <webPublishing codePage="0"/>
</workbook>
</file>

<file path=xl/calcChain.xml><?xml version="1.0" encoding="utf-8"?>
<calcChain xmlns="http://schemas.openxmlformats.org/spreadsheetml/2006/main">
  <c r="P165" i="1" l="1"/>
  <c r="P163" i="1"/>
  <c r="H163" i="1"/>
  <c r="P156" i="1"/>
  <c r="P154" i="1"/>
  <c r="H154" i="1"/>
  <c r="H152" i="1"/>
  <c r="P149" i="1"/>
  <c r="H149" i="1"/>
  <c r="H147" i="1"/>
  <c r="P144" i="1"/>
  <c r="H144" i="1"/>
  <c r="H142" i="1"/>
  <c r="H140" i="1"/>
  <c r="H138" i="1"/>
  <c r="H136" i="1"/>
  <c r="H134" i="1"/>
  <c r="H132" i="1"/>
  <c r="H130" i="1"/>
  <c r="H128" i="1"/>
  <c r="P125" i="1"/>
  <c r="H125" i="1"/>
  <c r="H123" i="1"/>
  <c r="H121" i="1"/>
  <c r="H119" i="1"/>
  <c r="H117" i="1"/>
  <c r="P114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P83" i="1"/>
  <c r="H83" i="1"/>
  <c r="H81" i="1"/>
  <c r="H79" i="1"/>
  <c r="P76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P35" i="1"/>
  <c r="H35" i="1"/>
  <c r="H33" i="1"/>
  <c r="H31" i="1"/>
  <c r="H29" i="1"/>
  <c r="H27" i="1"/>
  <c r="H25" i="1"/>
  <c r="H23" i="1"/>
  <c r="H21" i="1"/>
  <c r="P18" i="1"/>
  <c r="H18" i="1"/>
  <c r="H156" i="1" s="1"/>
  <c r="H165" i="1" s="1"/>
  <c r="H16" i="1"/>
  <c r="H14" i="1"/>
  <c r="H12" i="1"/>
</calcChain>
</file>

<file path=xl/sharedStrings.xml><?xml version="1.0" encoding="utf-8"?>
<sst xmlns="http://schemas.openxmlformats.org/spreadsheetml/2006/main" count="367" uniqueCount="226">
  <si>
    <t>Aspe</t>
  </si>
  <si>
    <t>Příloha k formuláři pro ocenění nabídky</t>
  </si>
  <si>
    <t>Stavba</t>
  </si>
  <si>
    <t>číslo a název SO</t>
  </si>
  <si>
    <t>číslo a název rozpočtu:</t>
  </si>
  <si>
    <t>H30</t>
  </si>
  <si>
    <t>Parkovací stání Železniční ulice, Český Krumlov</t>
  </si>
  <si>
    <t>SO 101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</si>
  <si>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</si>
  <si>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</si>
  <si>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</si>
  <si>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</si>
  <si>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</si>
  <si>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</si>
  <si>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</si>
  <si>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</si>
  <si>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</si>
  <si>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</si>
  <si>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</si>
  <si>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</si>
  <si>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</si>
  <si>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</si>
  <si>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</si>
  <si>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</si>
  <si>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</si>
  <si>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Smluvní požadavky</t>
  </si>
  <si>
    <t>01</t>
  </si>
  <si>
    <t>014102</t>
  </si>
  <si>
    <t>POPLATKY ZA SKLÁDKU</t>
  </si>
  <si>
    <t xml:space="preserve">T         </t>
  </si>
  <si>
    <t>nestmelené vrstvy, kamenivo
84*1,8=151,200 [A]
20*0,25*0,2*2,0=2,000 [B]
248,47*1,8=447,246 [C]
2,4*1,8=4,320 [D]
Celkem: A+B+C+D=604,766 [E]</t>
  </si>
  <si>
    <t>asfalt
1,2*2,4=2,880 [A]</t>
  </si>
  <si>
    <t>beton
28*2,2=61,600 [A]
5*0,25*0,15*2,2=0,413 [B]
1*2,2=2,200 [C]
Celkem: A+B+C=64,213 [D]</t>
  </si>
  <si>
    <t>Požadavky objednatele</t>
  </si>
  <si>
    <t>02</t>
  </si>
  <si>
    <t>02620</t>
  </si>
  <si>
    <t/>
  </si>
  <si>
    <t>ZKOUŠENÍ KONSTRUKCÍ A PRACÍ NEZÁVISLOU ZKUŠEBNOU</t>
  </si>
  <si>
    <t xml:space="preserve">KUS       </t>
  </si>
  <si>
    <t>statická zkouška 5 kusů</t>
  </si>
  <si>
    <t>02710</t>
  </si>
  <si>
    <t>POMOC PRÁCE ZŘÍZ NEBO ZAJIŠŤ OBJÍŽĎKY A PŘÍSTUP CESTY</t>
  </si>
  <si>
    <t xml:space="preserve">KPL       </t>
  </si>
  <si>
    <t>Dopravní inženýrské opatření</t>
  </si>
  <si>
    <t>02730</t>
  </si>
  <si>
    <t>POMOC PRÁCE ZŘÍZ NEBO ZAJIŠŤ OCHRANU INŽENÝRSKÝCH SÍTÍ</t>
  </si>
  <si>
    <t>ochrana sítí při provádění stavby</t>
  </si>
  <si>
    <t>02910</t>
  </si>
  <si>
    <t>OSTATNÍ POŽADAVKY - ZEMĚMĚŘIČSKÁ MĚŘENÍ</t>
  </si>
  <si>
    <t>vytýčení v průběhu stavby</t>
  </si>
  <si>
    <t>02911</t>
  </si>
  <si>
    <t>OSTATNÍ POŽADAVKY - GEODETICKÉ ZAMĚŘENÍ</t>
  </si>
  <si>
    <t>zaměření skutečného stavu</t>
  </si>
  <si>
    <t>02940</t>
  </si>
  <si>
    <t>OSTATNÍ POŽADAVKY - VYPRACOVÁNÍ DOKUMENTACE</t>
  </si>
  <si>
    <t>vypracování DSPS</t>
  </si>
  <si>
    <t>02960</t>
  </si>
  <si>
    <t>OSTATNÍ POŽADAVKY - ODBORNÝ DOZOR</t>
  </si>
  <si>
    <t>autorský dozor</t>
  </si>
  <si>
    <t>Zemní práce</t>
  </si>
  <si>
    <t>113184</t>
  </si>
  <si>
    <t>ODSTRANĚNÍ KRYTU ZPEVNĚNÝCH PLOCH Z DLAŽDIC, ODVOZ DO 5KM</t>
  </si>
  <si>
    <t xml:space="preserve">M3        </t>
  </si>
  <si>
    <t xml:space="preserve">z přístupového chodníku
v tl. 80 mm
35*0,8=28,000 [A]
 </t>
  </si>
  <si>
    <t>113324</t>
  </si>
  <si>
    <t>ODSTRANĚNÍ PODKLADŮ ZPEVNĚNÝCH PLOCH Z KAMENIVA NESTMEL, ODVOZ DO 5KM</t>
  </si>
  <si>
    <t>560*0,15=84,000 [A]</t>
  </si>
  <si>
    <t>113524</t>
  </si>
  <si>
    <t>ODSTRANĚNÍ CHODNÍKOVÝCH A SILNIČNÍCH OBRUBNÍKŮ BETONOVÝCH, ODVOZ DO 5KM</t>
  </si>
  <si>
    <t xml:space="preserve">M         </t>
  </si>
  <si>
    <t>5=5,000 [A]</t>
  </si>
  <si>
    <t>113534</t>
  </si>
  <si>
    <t>ODSTRANĚNÍ CHODNÍKOVÝCH KAMENNÝCH OBRUBNÍKŮ, ODVOZ DO 5KM</t>
  </si>
  <si>
    <t>odvoz na skládku investora
20=20,000 [A]</t>
  </si>
  <si>
    <t>113724</t>
  </si>
  <si>
    <t>FRÉZOVÁNÍ ZPEVNĚNÝCH PLOCH ASFALTOVÝCH, ODVOZ DO 5KM</t>
  </si>
  <si>
    <t>vyfrézovaný materiál na skládku zhotovitele popř. na skládku odpadů
10*0,12=1,200 [A]</t>
  </si>
  <si>
    <t>121101</t>
  </si>
  <si>
    <t>SEJMUTÍ ORNICE NEBO LESNÍ PŮDY S ODVOZEM DO 1KM</t>
  </si>
  <si>
    <t>300*0,1=30,000 [A]</t>
  </si>
  <si>
    <t>123734</t>
  </si>
  <si>
    <t>ODKOP PRO SPOD STAVBU SILNIC A ŽELEZNIC TŘ. I, ODVOZ DO 5KM</t>
  </si>
  <si>
    <t>odkopávky
560*0,35=196,000 [A]
pro sanace A.Z. na ploše 30%  z celkových 230+353m2  (tl. 0,3m) - položka se souhlasem investora  
583/100*30*0,3=52,470 [B]
Celkem: A+B=248,470 [C]</t>
  </si>
  <si>
    <t>125731</t>
  </si>
  <si>
    <t>VYKOPÁVKY ZE ZEMNÍKŮ A SKLÁDEK TŘ. I, ODVOZ DO 1KM</t>
  </si>
  <si>
    <t>mezideponie
ornice
30=30,000 [A]
dosypávky
40,5=40,500 [B]
Celkem: A+B=70,500 [C]</t>
  </si>
  <si>
    <t>132734</t>
  </si>
  <si>
    <t>HLOUBENÍ RÝH ŠÍŘ DO 2M PAŽ I NEPAŽ TŘ. I, ODVOZ DO 5KM</t>
  </si>
  <si>
    <t>přípojka UV
2*1,5*0,8=2,400 [A]</t>
  </si>
  <si>
    <t>17110</t>
  </si>
  <si>
    <t>ULOŽENÍ SYPANINY DO NÁSYPŮ SE ZHUTNĚNÍM</t>
  </si>
  <si>
    <t>40,5=40,500 [A]</t>
  </si>
  <si>
    <t>17120</t>
  </si>
  <si>
    <t>ULOŽENÍ SYPANINY DO NÁSYPŮ A NA SKLÁDKY BEZ ZHUTNĚNÍ</t>
  </si>
  <si>
    <t>mezideponie
ornice
30=30,000 [A]
skládka
odkopávky
196=196,000 [B]
52,47=52,470 [C]
z rýhy
2,4=2,400 [D]
Celkem: A+B+C+D=280,870 [E]</t>
  </si>
  <si>
    <t>17180</t>
  </si>
  <si>
    <t>ULOŽENÍ SYPANINY DO NÁSYPŮ Z NAKUPOVANÝCH MATERIÁLŮ</t>
  </si>
  <si>
    <t>Sanace A.Z. na ploše 30%  z celkových 230+353m2  (tl. 0,3m) - položka se souhlasem investora
174,9*0,3=52,470 [A]</t>
  </si>
  <si>
    <t>17481</t>
  </si>
  <si>
    <t>ZÁSYP JAM A RÝH Z NAKUPOVANÝCH MATERIÁLŮ</t>
  </si>
  <si>
    <t>přípojka UV
2*0,8*0,9=1,440 [A]</t>
  </si>
  <si>
    <t>17581</t>
  </si>
  <si>
    <t>OBSYP POTRUBÍ A OBJEKTŮ Z NAKUPOVANÝCH MATERIÁLŮ</t>
  </si>
  <si>
    <t>přípojka UV
2*0,6*0,8-(3,14*0,1*0,1*2)=0,897 [A]</t>
  </si>
  <si>
    <t>18110</t>
  </si>
  <si>
    <t>ÚPRAVA PLÁNĚ SE ZHUTNĚNÍM V HORNINĚ TŘ. I</t>
  </si>
  <si>
    <t xml:space="preserve">M2        </t>
  </si>
  <si>
    <t>pláň
230=230,000 [A]
353=353,000 [B]
parapláň
174,9=174,900 [C]
pod chodníky
113=113,000 [D]
pod zvýšený práh
8=8,000 [E]
9=9,000 [F]
Celkem: A+B+C+D+E+F=887,900 [G]</t>
  </si>
  <si>
    <t>18231</t>
  </si>
  <si>
    <t>ROZPROSTŘENÍ ORNICE V ROVINĚ V TL DO 0,10M</t>
  </si>
  <si>
    <t>300=300,000 [A]</t>
  </si>
  <si>
    <t>18241</t>
  </si>
  <si>
    <t>ZALOŽENÍ TRÁVNÍKU RUČNÍM VÝSEVEM</t>
  </si>
  <si>
    <t>184A1</t>
  </si>
  <si>
    <t>R</t>
  </si>
  <si>
    <t>VYSAZOVÁNÍ KEŘŮ LISTNATÝCH S BALEM VČETNĚ VÝKOPU JAMKY</t>
  </si>
  <si>
    <t>Výsadba nových keřů  v řadě v dl. cca 30m
Tavolník  30 ks
30=30,000 [A]
Položka zahrnuje:
- dodávku projektem předepsaných  keřů
- hloubení jamek (min. rozměry pro keře 30/30/30cm) s event. výměnou půdy, s hnojením anorganickým hnojivem a přídavkem organického hnojiva dle PD, zálivku,  a pod.
- veškerý materiál, výrobky a polotovary, včetně mimostaveništní a vnitrostaveništní dopravy (rovněž přesuny), včetně naložení a složení, případně s uložením</t>
  </si>
  <si>
    <t>184B13</t>
  </si>
  <si>
    <t>VYSAZOVÁNÍ STROMŮ LISTNATÝCH S BALEM OBVOD KMENE DO 12CM, PODCHOZÍ VÝŠ MIN 2,2M</t>
  </si>
  <si>
    <t>Habr obecný "fastigiata"       4=4,000 [A]
Dub červený                          2=2,000 [B]
Prunus/ sakura/ "fukubana" 2=2,000 [C]
Javor klen                              2=2,000 [D]
Celkem: A+B+C+D=10,000 [E]   
umístění výsadby vč. specifikace bude upřesněno investorem
Položka zahrnuje:
-  dodávku projektem předepsaných  stromů
- hloubení jamek (min. rozměry pro stromy min. 1,5 násobek balu výpěstku) s event. výměnou půdy, s hnojením anorganickým hnojivem a přídavkem organického hnojiva min. 5kg pro stromy
- zálivku, kůly, chráničky ke stromům nebo ochrana stromů nátěrem a pod.
- položka zahrnuje veškerý materiál, výrobky a polotovary, včetně mimostaveništní a vnitrostaveništní dopravy (rovněž přesuny), včetně naložení a složení, případně s uložením
Způsob měření:
- obvod kmene se měří ve výšce 1,00m nad zemí.</t>
  </si>
  <si>
    <t>Vodorovné konstrukce</t>
  </si>
  <si>
    <t>451315</t>
  </si>
  <si>
    <t>PODKLADNÍ A VÝPLŇOVÉ VRSTVY Z PROSTÉHO BETONU C30/37</t>
  </si>
  <si>
    <t>Ložná vr. (beton C30/37, XF4)
v tl. 40 mm
8*0,04=0,320 [A]
9*0,04=0,360 [B]
Celkem: A+B=0,680 [C]</t>
  </si>
  <si>
    <t>466921</t>
  </si>
  <si>
    <t>DLAŽBY VEGETAČNÍ Z BETONOVÝCH DLAŽDIC NA SUCHO</t>
  </si>
  <si>
    <t>205=205,000 [A]</t>
  </si>
  <si>
    <t>Komunikace</t>
  </si>
  <si>
    <t>56143G</t>
  </si>
  <si>
    <t>SMĚSI Z KAMENIVA STMELENÉ CEMENTEM  SC C 8/10 TL. DO 150MM</t>
  </si>
  <si>
    <t>9=9,000 [A]</t>
  </si>
  <si>
    <t>56144G</t>
  </si>
  <si>
    <t>SMĚSI Z KAMENIVA STMELENÉ CEMENTEM  SC C 8/10 TL. DO 200MM</t>
  </si>
  <si>
    <t>Vrstva ze směsi stmelené cementem SC C8/10
8=8,000 [A]</t>
  </si>
  <si>
    <t>56333</t>
  </si>
  <si>
    <t>VOZOVKOVÉ VRSTVY ZE ŠTĚRKODRTI TL. DO 150MM</t>
  </si>
  <si>
    <t>ŠD 0-32
230=230,000 [A]
336=336,000 [B]
Celkem: A+B=566,000 [C]</t>
  </si>
  <si>
    <t>56334</t>
  </si>
  <si>
    <t>VOZOVKOVÉ VRSTVY ZE ŠTĚRKODRTI TL. DO 200MM</t>
  </si>
  <si>
    <t>ŠD 0-63
230=230,000 [A]
353=353,000 [B]
ŠD 0-32
pod ZD
113=113,000 [C]
pod zvýšený práh ŠD 0-63
v tl. 160 mm
8=8,000 [D]
ŠD 0-63
9=9,000 [E]
Celkem: A+B+C+D+E=713,000 [F]</t>
  </si>
  <si>
    <t>572123</t>
  </si>
  <si>
    <t>INFILTRAČNÍ POSTŘIK Z EMULZE DO 1,0KG/M2</t>
  </si>
  <si>
    <t>Postřik infiltrační  PI-E 0,6kg/m2
320=320,000 [A]
oprava komunikace
10=10,000 [B]
Celkem: A+B=330,000 [C]</t>
  </si>
  <si>
    <t>572213</t>
  </si>
  <si>
    <t>SPOJOVACÍ POSTŘIK Z EMULZE DO 0,5KG/M2</t>
  </si>
  <si>
    <t>Postřik spojovací PS-E 0,3kg/m2
320=320,000 [A]
oprava komunikace
10=10,000 [B]
Celkem: A+B=330,000 [C]</t>
  </si>
  <si>
    <t>574A34</t>
  </si>
  <si>
    <t>ASFALTOVÝ BETON PRO OBRUSNÉ VRSTVY ACO 11+ TL. 40MM</t>
  </si>
  <si>
    <t>320=320,000 [A]</t>
  </si>
  <si>
    <t>574A44</t>
  </si>
  <si>
    <t>ASFALTOVÝ BETON PRO OBRUSNÉ VRSTVY ACO 11+ TL. 50MM</t>
  </si>
  <si>
    <t>oprava komunikace
10=10,000 [A]</t>
  </si>
  <si>
    <t>574E66</t>
  </si>
  <si>
    <t>ASFALTOVÝ BETON PRO PODKLADNÍ VRSTVY ACP 16+, 16S TL. 70MM</t>
  </si>
  <si>
    <t>320=320,000 [A]
oprava komunikace
10=10,000 [B]
Celkem: A+B=330,000 [C]</t>
  </si>
  <si>
    <t>58222</t>
  </si>
  <si>
    <t>DLÁŽDĚNÉ KRYTY Z DROBNÝCH KOSTEK DO LOŽE Z MC</t>
  </si>
  <si>
    <t>Dlažba kamenná (dlažební kostka 100*100) spárovaná cem. Maltou (M30-XF3)
v tl. 160 mm
8=8,000 [A]
9=9,000 [B]
Celkem: A+B=17,000 [C]</t>
  </si>
  <si>
    <t>582611</t>
  </si>
  <si>
    <t>KRYTY Z BETON DLAŽDIC SE ZÁMKEM ŠEDÝCH TL 60MM DO LOŽE Z KAM</t>
  </si>
  <si>
    <t>110=110,000 [A]</t>
  </si>
  <si>
    <t>582612</t>
  </si>
  <si>
    <t>KRYTY Z BETON DLAŽDIC SE ZÁMKEM ŠEDÝCH TL 80MM DO LOŽE Z KAM</t>
  </si>
  <si>
    <t>Dlažba plná šedá (stání ZTP)
v tl. 80 mm
16=16,000 [A]</t>
  </si>
  <si>
    <t>582615</t>
  </si>
  <si>
    <t>KRYTY Z BETON DLAŽDIC SE ZÁMKEM BAREV TL 80MM DO LOŽE Z KAM</t>
  </si>
  <si>
    <t>Dlažba plná (červená) - oddělení parkovacích stání (V10b - V10c)
tl. 80 mm
7,2=7,200 [A]</t>
  </si>
  <si>
    <t>58261A</t>
  </si>
  <si>
    <t>KRYTY Z BETON DLAŽDIC SE ZÁMKEM BAREV RELIÉF TL 60MM DO LOŽE Z KAM</t>
  </si>
  <si>
    <t>3=3,000 [A]</t>
  </si>
  <si>
    <t xml:space="preserve">Potrubí    </t>
  </si>
  <si>
    <t>87434</t>
  </si>
  <si>
    <t>POTRUBÍ Z TRUB PLASTOVÝCH ODPADNÍCH DN DO 200MM</t>
  </si>
  <si>
    <t>přípojka UV
2=2,000 [A]</t>
  </si>
  <si>
    <t>894171</t>
  </si>
  <si>
    <t>ŠACHTY KANALIZAČ Z BETON DÍLCŮ NA POTRUBÍ DN DO 1000MM</t>
  </si>
  <si>
    <t>1=1,000 [A]</t>
  </si>
  <si>
    <t>89712</t>
  </si>
  <si>
    <t>VPUSŤ KANALIZAČNÍ ULIČNÍ KOMPLETNÍ Z BETONOVÝCH DÍLCŮ</t>
  </si>
  <si>
    <t>89945</t>
  </si>
  <si>
    <t>VÝŘEZ, VÝSEK, ÚTES NA POTRUBÍ DN DO 300MM</t>
  </si>
  <si>
    <t>napojení na stávající kanalizaci
1=1,000 [A]</t>
  </si>
  <si>
    <t>Potrubí</t>
  </si>
  <si>
    <t xml:space="preserve">Doplňující konstrukce a práce                                                                                                                         </t>
  </si>
  <si>
    <t>91</t>
  </si>
  <si>
    <t>91228</t>
  </si>
  <si>
    <t>SMĚROVÉ SLOUPKY Z PLAST HMOT VČETNĚ ODRAZNÉHO PÁSKU</t>
  </si>
  <si>
    <t>Sloupky červené Z11g
2=2,000 [A]</t>
  </si>
  <si>
    <t>914161</t>
  </si>
  <si>
    <t>DOPRAVNÍ ZNAČKY ZÁKLADNÍ VELIKOSTI HLINÍKOVÉ FÓLIE TŘ 1 - DODÁVKA A MONTÁŽ</t>
  </si>
  <si>
    <t>A9 (Provoz v obou směrech)         1=1,000 [A]  
B2 (Zákaz vjezdu všech vozidel )    1=1,000 [B]   
C2c (Přikázaný směr jízdy vlevo)     1=1,000 [C]   
IP12 (Vyhrazené parkoviště)         1=1,000 [D]  
IP2           2=2,000 [E]
Celkem: A+B+C+D+E=6,000 [F]</t>
  </si>
  <si>
    <t>914941</t>
  </si>
  <si>
    <t>SLOUPKY A STOJKY DOPRAVNÍCH ZNAČEK Z HLINÍK TRUBEK DO PATKY - DODÁVKA A MONTÁŽ</t>
  </si>
  <si>
    <t>6=6,000 [A]</t>
  </si>
  <si>
    <t>915111</t>
  </si>
  <si>
    <t>VODOROVNÉ DOPRAVNÍ ZNAČENÍ BARVOU HLADKÉ - DODÁVKA A POKLÁDKA</t>
  </si>
  <si>
    <t>symbol 01 invalidy na vozovce (bílá barva)
2x nátěr
2*1=2,000 [A]</t>
  </si>
  <si>
    <t>917212</t>
  </si>
  <si>
    <t>ZÁHONOVÉ OBRUBY Z BETONOVÝCH OBRUBNÍKŮ ŠÍŘ 80MM</t>
  </si>
  <si>
    <t>160=160,000 [A]</t>
  </si>
  <si>
    <t>917224</t>
  </si>
  <si>
    <t>SILNIČNÍ A CHODNÍKOVÉ OBRUBY Z BETONOVÝCH OBRUBNÍKŮ ŠÍŘ 150MM</t>
  </si>
  <si>
    <t>175=175,000 [A]</t>
  </si>
  <si>
    <t>Obrubník BEST KERBO</t>
  </si>
  <si>
    <t>kolem dlážděného pásu
16=16,000 [A]</t>
  </si>
  <si>
    <t>919113</t>
  </si>
  <si>
    <t>ŘEZÁNÍ ASFALTOVÉHO KRYTU VOZOVEK TL DO 150MM</t>
  </si>
  <si>
    <t>20=20,000 [A]</t>
  </si>
  <si>
    <t>Doplňující konstrukce a práce</t>
  </si>
  <si>
    <t>Různé dokončovací konstrukce a práce inženýrských staveb</t>
  </si>
  <si>
    <t>93</t>
  </si>
  <si>
    <t>931313</t>
  </si>
  <si>
    <t>TĚSNĚNÍ DILATAČ SPAR ASF ZÁLIVKOU PRŮŘ DO 300MM2</t>
  </si>
  <si>
    <t xml:space="preserve">Bourání konstrukcí                                                                                                                                    </t>
  </si>
  <si>
    <t>96</t>
  </si>
  <si>
    <t>966154</t>
  </si>
  <si>
    <t>BOURÁNÍ KONSTRUKCÍ Z PROST BETONU S ODVOZEM DO 5KM</t>
  </si>
  <si>
    <t>kce z betonu kce které jsou schované pod kcí vozovky a bude nutné je odstranit  
- základy svisl.DZ a další) - odvoz na skládku
1=1,000 [A]</t>
  </si>
  <si>
    <t>Bourání konstrukcí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</si>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</sst>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##\ ###\ ###\ ##0.000"/>
    <numFmt numFmtId="165" formatCode="###\ ###\ ###\ ##0.00"/>
  </numFmts>
  <fonts count="5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1" xfId="6" applyFont="1" applyBorder="1" applyAlignment="1">
      <alignment horizontal="center" wrapText="1"/>
    </xf>
    <xf numFmtId="0" fontId="1" fillId="0" borderId="0" xfId="6" applyFont="1"/>
    <xf numFmtId="0" fontId="1" fillId="0" borderId="0" xfId="6" applyFont="1" applyAlignment="1">
      <alignment horizontal="center"/>
    </xf>
    <xf numFmtId="0" fontId="2" fillId="0" borderId="1" xfId="6" applyFont="1" applyBorder="1" applyAlignment="1">
      <alignment horizontal="center" wrapText="1"/>
    </xf>
    <xf numFmtId="0" fontId="3" fillId="0" borderId="0" xfId="6" applyFont="1"/>
    <xf numFmtId="164" fontId="0" fillId="0" borderId="1" xfId="6" applyNumberFormat="1" applyFont="1" applyBorder="1"/>
    <xf numFmtId="0" fontId="3" fillId="0" borderId="2" xfId="6" applyFont="1" applyBorder="1"/>
    <xf numFmtId="165" fontId="0" fillId="0" borderId="1" xfId="6" applyNumberFormat="1" applyFont="1" applyBorder="1"/>
    <xf numFmtId="165" fontId="0" fillId="0" borderId="1" xfId="6" applyNumberFormat="1" applyFont="1" applyBorder="1" applyProtection="1">
      <protection locked="0"/>
    </xf>
    <xf numFmtId="0" fontId="0" fillId="0" borderId="1" xfId="6" applyFont="1" applyBorder="1" applyAlignment="1">
      <alignment wrapText="1"/>
    </xf>
    <xf numFmtId="0" fontId="0" fillId="0" borderId="0" xfId="6" applyFont="1" applyAlignment="1">
      <alignment wrapText="1" shrinkToFit="1"/>
    </xf>
    <xf numFmtId="165" fontId="3" fillId="2" borderId="0" xfId="6" applyNumberFormat="1" applyFont="1" applyFill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5"/>
  <sheetViews>
    <sheetView tabSelected="1" workbookViewId="0">
      <pane ySplit="10" topLeftCell="A56" activePane="bottomLeft" state="frozen"/>
      <selection pane="bottomLeft" activeCell="A11" sqref="A11"/>
    </sheetView>
  </sheetViews>
  <sheetFormatPr defaultColWidth="9.109375" defaultRowHeight="12.75" customHeight="1" x14ac:dyDescent="0.25"/>
  <cols>
    <col min="1" max="1" width="6.6640625" customWidth="1"/>
    <col min="2" max="2" width="15.6640625" customWidth="1"/>
    <col min="3" max="3" width="18.6640625" customWidth="1"/>
    <col min="4" max="4" width="75.6640625" customWidth="1"/>
    <col min="5" max="5" width="9.6640625" customWidth="1"/>
    <col min="6" max="6" width="12.6640625" customWidth="1"/>
    <col min="7" max="8" width="14.6640625" customWidth="1"/>
    <col min="15" max="16" width="9.109375" hidden="1" customWidth="1"/>
  </cols>
  <sheetData>
    <row r="1" spans="1:8" ht="12.75" customHeight="1" x14ac:dyDescent="0.25">
      <c r="A1" s="2" t="s">
        <v>0</v>
      </c>
    </row>
    <row r="2" spans="1:8" ht="12.75" customHeight="1" x14ac:dyDescent="0.25">
      <c r="C2" s="3" t="s">
        <v>1</v>
      </c>
    </row>
    <row r="4" spans="1:8" ht="12.75" customHeight="1" x14ac:dyDescent="0.25">
      <c r="A4" t="s">
        <v>2</v>
      </c>
      <c r="C4" s="2" t="s">
        <v>5</v>
      </c>
      <c r="D4" s="2" t="s">
        <v>6</v>
      </c>
      <c r="E4" s="2"/>
    </row>
    <row r="5" spans="1:8" ht="12.75" customHeight="1" x14ac:dyDescent="0.25">
      <c r="A5" t="s">
        <v>3</v>
      </c>
      <c r="C5" s="2" t="s">
        <v>7</v>
      </c>
      <c r="D5" s="2" t="s">
        <v>6</v>
      </c>
      <c r="E5" s="2"/>
    </row>
    <row r="6" spans="1:8" ht="12.75" customHeight="1" x14ac:dyDescent="0.25">
      <c r="A6" t="s">
        <v>4</v>
      </c>
      <c r="C6" s="2" t="s">
        <v>7</v>
      </c>
      <c r="D6" s="2" t="s">
        <v>6</v>
      </c>
      <c r="E6" s="2"/>
    </row>
    <row r="7" spans="1:8" ht="12.75" customHeight="1" x14ac:dyDescent="0.25">
      <c r="C7" s="2"/>
      <c r="D7" s="2"/>
      <c r="E7" s="2"/>
    </row>
    <row r="8" spans="1:8" ht="12.75" customHeight="1" x14ac:dyDescent="0.25">
      <c r="A8" s="1" t="s">
        <v>8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/>
    </row>
    <row r="9" spans="1:8" ht="13.8" x14ac:dyDescent="0.25">
      <c r="A9" s="1"/>
      <c r="B9" s="1"/>
      <c r="C9" s="1"/>
      <c r="D9" s="1"/>
      <c r="E9" s="1"/>
      <c r="F9" s="1"/>
      <c r="G9" s="4" t="s">
        <v>16</v>
      </c>
      <c r="H9" s="4" t="s">
        <v>17</v>
      </c>
    </row>
    <row r="10" spans="1:8" ht="13.8" x14ac:dyDescent="0.25">
      <c r="A10" s="4" t="s">
        <v>9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4" t="s">
        <v>24</v>
      </c>
    </row>
    <row r="11" spans="1:8" ht="12.75" customHeight="1" x14ac:dyDescent="0.25">
      <c r="A11" s="5"/>
      <c r="B11" s="5"/>
      <c r="C11" s="5" t="s">
        <v>26</v>
      </c>
      <c r="D11" s="5" t="s">
        <v>25</v>
      </c>
      <c r="E11" s="5"/>
      <c r="F11" s="7"/>
      <c r="G11" s="5"/>
      <c r="H11" s="7"/>
    </row>
    <row r="12" spans="1:8" ht="13.2" x14ac:dyDescent="0.25">
      <c r="A12" s="10">
        <v>1</v>
      </c>
      <c r="B12" s="10" t="s">
        <v>27</v>
      </c>
      <c r="C12" s="10" t="s">
        <v>9</v>
      </c>
      <c r="D12" s="10" t="s">
        <v>28</v>
      </c>
      <c r="E12" s="10" t="s">
        <v>29</v>
      </c>
      <c r="F12" s="6">
        <v>604.76599999999996</v>
      </c>
      <c r="G12" s="9"/>
      <c r="H12" s="8">
        <f>ROUND((G12*F12),2)</f>
        <v>0</v>
      </c>
    </row>
    <row r="13" spans="1:8" ht="79.2" x14ac:dyDescent="0.25">
      <c r="D13" s="11" t="s">
        <v>30</v>
      </c>
    </row>
    <row r="14" spans="1:8" ht="13.2" x14ac:dyDescent="0.25">
      <c r="A14" s="10">
        <v>2</v>
      </c>
      <c r="B14" s="10" t="s">
        <v>27</v>
      </c>
      <c r="C14" s="10" t="s">
        <v>18</v>
      </c>
      <c r="D14" s="10" t="s">
        <v>28</v>
      </c>
      <c r="E14" s="10" t="s">
        <v>29</v>
      </c>
      <c r="F14" s="6">
        <v>2.88</v>
      </c>
      <c r="G14" s="9"/>
      <c r="H14" s="8">
        <f>ROUND((G14*F14),2)</f>
        <v>0</v>
      </c>
    </row>
    <row r="15" spans="1:8" ht="26.4" x14ac:dyDescent="0.25">
      <c r="D15" s="11" t="s">
        <v>31</v>
      </c>
    </row>
    <row r="16" spans="1:8" ht="13.2" x14ac:dyDescent="0.25">
      <c r="A16" s="10">
        <v>3</v>
      </c>
      <c r="B16" s="10" t="s">
        <v>27</v>
      </c>
      <c r="C16" s="10" t="s">
        <v>19</v>
      </c>
      <c r="D16" s="10" t="s">
        <v>28</v>
      </c>
      <c r="E16" s="10" t="s">
        <v>29</v>
      </c>
      <c r="F16" s="6">
        <v>64.212999999999994</v>
      </c>
      <c r="G16" s="9"/>
      <c r="H16" s="8">
        <f>ROUND((G16*F16),2)</f>
        <v>0</v>
      </c>
    </row>
    <row r="17" spans="1:16" ht="66" x14ac:dyDescent="0.25">
      <c r="D17" s="11" t="s">
        <v>32</v>
      </c>
    </row>
    <row r="18" spans="1:16" ht="12.75" customHeight="1" x14ac:dyDescent="0.25">
      <c r="A18" s="12"/>
      <c r="B18" s="12"/>
      <c r="C18" s="12" t="s">
        <v>26</v>
      </c>
      <c r="D18" s="12" t="s">
        <v>25</v>
      </c>
      <c r="E18" s="12"/>
      <c r="F18" s="12"/>
      <c r="G18" s="12"/>
      <c r="H18" s="12">
        <f>SUM(H12:H17)</f>
        <v>0</v>
      </c>
      <c r="P18">
        <f>ROUND(SUM(P12:P17),2)</f>
        <v>0</v>
      </c>
    </row>
    <row r="20" spans="1:16" ht="12.75" customHeight="1" x14ac:dyDescent="0.25">
      <c r="A20" s="5"/>
      <c r="B20" s="5"/>
      <c r="C20" s="5" t="s">
        <v>34</v>
      </c>
      <c r="D20" s="5" t="s">
        <v>33</v>
      </c>
      <c r="E20" s="5"/>
      <c r="F20" s="7"/>
      <c r="G20" s="5"/>
      <c r="H20" s="7"/>
    </row>
    <row r="21" spans="1:16" ht="13.2" x14ac:dyDescent="0.25">
      <c r="A21" s="10">
        <v>4</v>
      </c>
      <c r="B21" s="10" t="s">
        <v>35</v>
      </c>
      <c r="C21" s="10" t="s">
        <v>36</v>
      </c>
      <c r="D21" s="10" t="s">
        <v>37</v>
      </c>
      <c r="E21" s="10" t="s">
        <v>38</v>
      </c>
      <c r="F21" s="6">
        <v>5</v>
      </c>
      <c r="G21" s="9"/>
      <c r="H21" s="8">
        <f>ROUND((G21*F21),2)</f>
        <v>0</v>
      </c>
    </row>
    <row r="22" spans="1:16" ht="13.2" x14ac:dyDescent="0.25">
      <c r="D22" s="11" t="s">
        <v>39</v>
      </c>
    </row>
    <row r="23" spans="1:16" ht="13.2" x14ac:dyDescent="0.25">
      <c r="A23" s="10">
        <v>5</v>
      </c>
      <c r="B23" s="10" t="s">
        <v>40</v>
      </c>
      <c r="C23" s="10" t="s">
        <v>36</v>
      </c>
      <c r="D23" s="10" t="s">
        <v>41</v>
      </c>
      <c r="E23" s="10" t="s">
        <v>42</v>
      </c>
      <c r="F23" s="6">
        <v>1</v>
      </c>
      <c r="G23" s="9"/>
      <c r="H23" s="8">
        <f>ROUND((G23*F23),2)</f>
        <v>0</v>
      </c>
    </row>
    <row r="24" spans="1:16" ht="13.2" x14ac:dyDescent="0.25">
      <c r="D24" s="11" t="s">
        <v>43</v>
      </c>
    </row>
    <row r="25" spans="1:16" ht="13.2" x14ac:dyDescent="0.25">
      <c r="A25" s="10">
        <v>6</v>
      </c>
      <c r="B25" s="10" t="s">
        <v>44</v>
      </c>
      <c r="C25" s="10" t="s">
        <v>36</v>
      </c>
      <c r="D25" s="10" t="s">
        <v>45</v>
      </c>
      <c r="E25" s="10" t="s">
        <v>42</v>
      </c>
      <c r="F25" s="6">
        <v>1</v>
      </c>
      <c r="G25" s="9"/>
      <c r="H25" s="8">
        <f>ROUND((G25*F25),2)</f>
        <v>0</v>
      </c>
    </row>
    <row r="26" spans="1:16" ht="13.2" x14ac:dyDescent="0.25">
      <c r="D26" s="11" t="s">
        <v>46</v>
      </c>
    </row>
    <row r="27" spans="1:16" ht="13.2" x14ac:dyDescent="0.25">
      <c r="A27" s="10">
        <v>7</v>
      </c>
      <c r="B27" s="10" t="s">
        <v>47</v>
      </c>
      <c r="C27" s="10" t="s">
        <v>36</v>
      </c>
      <c r="D27" s="10" t="s">
        <v>48</v>
      </c>
      <c r="E27" s="10" t="s">
        <v>42</v>
      </c>
      <c r="F27" s="6">
        <v>1</v>
      </c>
      <c r="G27" s="9"/>
      <c r="H27" s="8">
        <f>ROUND((G27*F27),2)</f>
        <v>0</v>
      </c>
    </row>
    <row r="28" spans="1:16" ht="13.2" x14ac:dyDescent="0.25">
      <c r="D28" s="11" t="s">
        <v>49</v>
      </c>
    </row>
    <row r="29" spans="1:16" ht="13.2" x14ac:dyDescent="0.25">
      <c r="A29" s="10">
        <v>8</v>
      </c>
      <c r="B29" s="10" t="s">
        <v>50</v>
      </c>
      <c r="C29" s="10" t="s">
        <v>36</v>
      </c>
      <c r="D29" s="10" t="s">
        <v>51</v>
      </c>
      <c r="E29" s="10" t="s">
        <v>42</v>
      </c>
      <c r="F29" s="6">
        <v>1</v>
      </c>
      <c r="G29" s="9"/>
      <c r="H29" s="8">
        <f>ROUND((G29*F29),2)</f>
        <v>0</v>
      </c>
    </row>
    <row r="30" spans="1:16" ht="13.2" x14ac:dyDescent="0.25">
      <c r="D30" s="11" t="s">
        <v>52</v>
      </c>
    </row>
    <row r="31" spans="1:16" ht="13.2" x14ac:dyDescent="0.25">
      <c r="A31" s="10">
        <v>9</v>
      </c>
      <c r="B31" s="10" t="s">
        <v>53</v>
      </c>
      <c r="C31" s="10" t="s">
        <v>36</v>
      </c>
      <c r="D31" s="10" t="s">
        <v>54</v>
      </c>
      <c r="E31" s="10" t="s">
        <v>42</v>
      </c>
      <c r="F31" s="6">
        <v>1</v>
      </c>
      <c r="G31" s="9"/>
      <c r="H31" s="8">
        <f>ROUND((G31*F31),2)</f>
        <v>0</v>
      </c>
    </row>
    <row r="32" spans="1:16" ht="13.2" x14ac:dyDescent="0.25">
      <c r="D32" s="11" t="s">
        <v>55</v>
      </c>
    </row>
    <row r="33" spans="1:16" ht="13.2" x14ac:dyDescent="0.25">
      <c r="A33" s="10">
        <v>10</v>
      </c>
      <c r="B33" s="10" t="s">
        <v>56</v>
      </c>
      <c r="C33" s="10" t="s">
        <v>36</v>
      </c>
      <c r="D33" s="10" t="s">
        <v>57</v>
      </c>
      <c r="E33" s="10" t="s">
        <v>42</v>
      </c>
      <c r="F33" s="6">
        <v>1</v>
      </c>
      <c r="G33" s="9"/>
      <c r="H33" s="8">
        <f>ROUND((G33*F33),2)</f>
        <v>0</v>
      </c>
    </row>
    <row r="34" spans="1:16" ht="13.2" x14ac:dyDescent="0.25">
      <c r="D34" s="11" t="s">
        <v>58</v>
      </c>
    </row>
    <row r="35" spans="1:16" ht="12.75" customHeight="1" x14ac:dyDescent="0.25">
      <c r="A35" s="12"/>
      <c r="B35" s="12"/>
      <c r="C35" s="12" t="s">
        <v>34</v>
      </c>
      <c r="D35" s="12" t="s">
        <v>33</v>
      </c>
      <c r="E35" s="12"/>
      <c r="F35" s="12"/>
      <c r="G35" s="12"/>
      <c r="H35" s="12">
        <f>SUM(H21:H34)</f>
        <v>0</v>
      </c>
      <c r="P35">
        <f>ROUND(SUM(P21:P34),2)</f>
        <v>0</v>
      </c>
    </row>
    <row r="37" spans="1:16" ht="12.75" customHeight="1" x14ac:dyDescent="0.25">
      <c r="A37" s="5"/>
      <c r="B37" s="5"/>
      <c r="C37" s="5" t="s">
        <v>9</v>
      </c>
      <c r="D37" s="5" t="s">
        <v>59</v>
      </c>
      <c r="E37" s="5"/>
      <c r="F37" s="7"/>
      <c r="G37" s="5"/>
      <c r="H37" s="7"/>
    </row>
    <row r="38" spans="1:16" ht="13.2" x14ac:dyDescent="0.25">
      <c r="A38" s="10">
        <v>11</v>
      </c>
      <c r="B38" s="10" t="s">
        <v>60</v>
      </c>
      <c r="C38" s="10" t="s">
        <v>36</v>
      </c>
      <c r="D38" s="10" t="s">
        <v>61</v>
      </c>
      <c r="E38" s="10" t="s">
        <v>62</v>
      </c>
      <c r="F38" s="6">
        <v>28</v>
      </c>
      <c r="G38" s="9"/>
      <c r="H38" s="8">
        <f>ROUND((G38*F38),2)</f>
        <v>0</v>
      </c>
    </row>
    <row r="39" spans="1:16" ht="52.8" x14ac:dyDescent="0.25">
      <c r="D39" s="11" t="s">
        <v>63</v>
      </c>
    </row>
    <row r="40" spans="1:16" ht="26.4" x14ac:dyDescent="0.25">
      <c r="A40" s="10">
        <v>12</v>
      </c>
      <c r="B40" s="10" t="s">
        <v>64</v>
      </c>
      <c r="C40" s="10" t="s">
        <v>36</v>
      </c>
      <c r="D40" s="10" t="s">
        <v>65</v>
      </c>
      <c r="E40" s="10" t="s">
        <v>62</v>
      </c>
      <c r="F40" s="6">
        <v>84</v>
      </c>
      <c r="G40" s="9"/>
      <c r="H40" s="8">
        <f>ROUND((G40*F40),2)</f>
        <v>0</v>
      </c>
    </row>
    <row r="41" spans="1:16" ht="13.2" x14ac:dyDescent="0.25">
      <c r="D41" s="11" t="s">
        <v>66</v>
      </c>
    </row>
    <row r="42" spans="1:16" ht="26.4" x14ac:dyDescent="0.25">
      <c r="A42" s="10">
        <v>13</v>
      </c>
      <c r="B42" s="10" t="s">
        <v>67</v>
      </c>
      <c r="C42" s="10" t="s">
        <v>36</v>
      </c>
      <c r="D42" s="10" t="s">
        <v>68</v>
      </c>
      <c r="E42" s="10" t="s">
        <v>69</v>
      </c>
      <c r="F42" s="6">
        <v>5</v>
      </c>
      <c r="G42" s="9"/>
      <c r="H42" s="8">
        <f>ROUND((G42*F42),2)</f>
        <v>0</v>
      </c>
    </row>
    <row r="43" spans="1:16" ht="13.2" x14ac:dyDescent="0.25">
      <c r="D43" s="11" t="s">
        <v>70</v>
      </c>
    </row>
    <row r="44" spans="1:16" ht="13.2" x14ac:dyDescent="0.25">
      <c r="A44" s="10">
        <v>14</v>
      </c>
      <c r="B44" s="10" t="s">
        <v>71</v>
      </c>
      <c r="C44" s="10" t="s">
        <v>36</v>
      </c>
      <c r="D44" s="10" t="s">
        <v>72</v>
      </c>
      <c r="E44" s="10" t="s">
        <v>69</v>
      </c>
      <c r="F44" s="6">
        <v>20</v>
      </c>
      <c r="G44" s="9"/>
      <c r="H44" s="8">
        <f>ROUND((G44*F44),2)</f>
        <v>0</v>
      </c>
    </row>
    <row r="45" spans="1:16" ht="26.4" x14ac:dyDescent="0.25">
      <c r="D45" s="11" t="s">
        <v>73</v>
      </c>
    </row>
    <row r="46" spans="1:16" ht="13.2" x14ac:dyDescent="0.25">
      <c r="A46" s="10">
        <v>15</v>
      </c>
      <c r="B46" s="10" t="s">
        <v>74</v>
      </c>
      <c r="C46" s="10" t="s">
        <v>36</v>
      </c>
      <c r="D46" s="10" t="s">
        <v>75</v>
      </c>
      <c r="E46" s="10" t="s">
        <v>62</v>
      </c>
      <c r="F46" s="6">
        <v>1.2</v>
      </c>
      <c r="G46" s="9"/>
      <c r="H46" s="8">
        <f>ROUND((G46*F46),2)</f>
        <v>0</v>
      </c>
    </row>
    <row r="47" spans="1:16" ht="26.4" x14ac:dyDescent="0.25">
      <c r="D47" s="11" t="s">
        <v>76</v>
      </c>
    </row>
    <row r="48" spans="1:16" ht="13.2" x14ac:dyDescent="0.25">
      <c r="A48" s="10">
        <v>16</v>
      </c>
      <c r="B48" s="10" t="s">
        <v>77</v>
      </c>
      <c r="C48" s="10" t="s">
        <v>36</v>
      </c>
      <c r="D48" s="10" t="s">
        <v>78</v>
      </c>
      <c r="E48" s="10" t="s">
        <v>62</v>
      </c>
      <c r="F48" s="6">
        <v>30</v>
      </c>
      <c r="G48" s="9"/>
      <c r="H48" s="8">
        <f>ROUND((G48*F48),2)</f>
        <v>0</v>
      </c>
    </row>
    <row r="49" spans="1:8" ht="13.2" x14ac:dyDescent="0.25">
      <c r="D49" s="11" t="s">
        <v>79</v>
      </c>
    </row>
    <row r="50" spans="1:8" ht="13.2" x14ac:dyDescent="0.25">
      <c r="A50" s="10">
        <v>17</v>
      </c>
      <c r="B50" s="10" t="s">
        <v>80</v>
      </c>
      <c r="C50" s="10" t="s">
        <v>36</v>
      </c>
      <c r="D50" s="10" t="s">
        <v>81</v>
      </c>
      <c r="E50" s="10" t="s">
        <v>62</v>
      </c>
      <c r="F50" s="6">
        <v>248.47</v>
      </c>
      <c r="G50" s="9"/>
      <c r="H50" s="8">
        <f>ROUND((G50*F50),2)</f>
        <v>0</v>
      </c>
    </row>
    <row r="51" spans="1:8" ht="79.2" x14ac:dyDescent="0.25">
      <c r="D51" s="11" t="s">
        <v>82</v>
      </c>
    </row>
    <row r="52" spans="1:8" ht="13.2" x14ac:dyDescent="0.25">
      <c r="A52" s="10">
        <v>18</v>
      </c>
      <c r="B52" s="10" t="s">
        <v>83</v>
      </c>
      <c r="C52" s="10" t="s">
        <v>36</v>
      </c>
      <c r="D52" s="10" t="s">
        <v>84</v>
      </c>
      <c r="E52" s="10" t="s">
        <v>62</v>
      </c>
      <c r="F52" s="6">
        <v>70.5</v>
      </c>
      <c r="G52" s="9"/>
      <c r="H52" s="8">
        <f>ROUND((G52*F52),2)</f>
        <v>0</v>
      </c>
    </row>
    <row r="53" spans="1:8" ht="79.2" x14ac:dyDescent="0.25">
      <c r="D53" s="11" t="s">
        <v>85</v>
      </c>
    </row>
    <row r="54" spans="1:8" ht="13.2" x14ac:dyDescent="0.25">
      <c r="A54" s="10">
        <v>19</v>
      </c>
      <c r="B54" s="10" t="s">
        <v>86</v>
      </c>
      <c r="C54" s="10" t="s">
        <v>36</v>
      </c>
      <c r="D54" s="10" t="s">
        <v>87</v>
      </c>
      <c r="E54" s="10" t="s">
        <v>62</v>
      </c>
      <c r="F54" s="6">
        <v>2.4</v>
      </c>
      <c r="G54" s="9"/>
      <c r="H54" s="8">
        <f>ROUND((G54*F54),2)</f>
        <v>0</v>
      </c>
    </row>
    <row r="55" spans="1:8" ht="26.4" x14ac:dyDescent="0.25">
      <c r="D55" s="11" t="s">
        <v>88</v>
      </c>
    </row>
    <row r="56" spans="1:8" ht="13.2" x14ac:dyDescent="0.25">
      <c r="A56" s="10">
        <v>20</v>
      </c>
      <c r="B56" s="10" t="s">
        <v>89</v>
      </c>
      <c r="C56" s="10" t="s">
        <v>36</v>
      </c>
      <c r="D56" s="10" t="s">
        <v>90</v>
      </c>
      <c r="E56" s="10" t="s">
        <v>62</v>
      </c>
      <c r="F56" s="6">
        <v>40.5</v>
      </c>
      <c r="G56" s="9"/>
      <c r="H56" s="8">
        <f>ROUND((G56*F56),2)</f>
        <v>0</v>
      </c>
    </row>
    <row r="57" spans="1:8" ht="13.2" x14ac:dyDescent="0.25">
      <c r="D57" s="11" t="s">
        <v>91</v>
      </c>
    </row>
    <row r="58" spans="1:8" ht="13.2" x14ac:dyDescent="0.25">
      <c r="A58" s="10">
        <v>21</v>
      </c>
      <c r="B58" s="10" t="s">
        <v>92</v>
      </c>
      <c r="C58" s="10" t="s">
        <v>36</v>
      </c>
      <c r="D58" s="10" t="s">
        <v>93</v>
      </c>
      <c r="E58" s="10" t="s">
        <v>62</v>
      </c>
      <c r="F58" s="6">
        <v>280.87</v>
      </c>
      <c r="G58" s="9"/>
      <c r="H58" s="8">
        <f>ROUND((G58*F58),2)</f>
        <v>0</v>
      </c>
    </row>
    <row r="59" spans="1:8" ht="132" x14ac:dyDescent="0.25">
      <c r="D59" s="11" t="s">
        <v>94</v>
      </c>
    </row>
    <row r="60" spans="1:8" ht="13.2" x14ac:dyDescent="0.25">
      <c r="A60" s="10">
        <v>22</v>
      </c>
      <c r="B60" s="10" t="s">
        <v>95</v>
      </c>
      <c r="C60" s="10" t="s">
        <v>36</v>
      </c>
      <c r="D60" s="10" t="s">
        <v>96</v>
      </c>
      <c r="E60" s="10" t="s">
        <v>62</v>
      </c>
      <c r="F60" s="6">
        <v>52.47</v>
      </c>
      <c r="G60" s="9"/>
      <c r="H60" s="8">
        <f>ROUND((G60*F60),2)</f>
        <v>0</v>
      </c>
    </row>
    <row r="61" spans="1:8" ht="39.6" x14ac:dyDescent="0.25">
      <c r="D61" s="11" t="s">
        <v>97</v>
      </c>
    </row>
    <row r="62" spans="1:8" ht="13.2" x14ac:dyDescent="0.25">
      <c r="A62" s="10">
        <v>23</v>
      </c>
      <c r="B62" s="10" t="s">
        <v>98</v>
      </c>
      <c r="C62" s="10" t="s">
        <v>36</v>
      </c>
      <c r="D62" s="10" t="s">
        <v>99</v>
      </c>
      <c r="E62" s="10" t="s">
        <v>62</v>
      </c>
      <c r="F62" s="6">
        <v>1.44</v>
      </c>
      <c r="G62" s="9"/>
      <c r="H62" s="8">
        <f>ROUND((G62*F62),2)</f>
        <v>0</v>
      </c>
    </row>
    <row r="63" spans="1:8" ht="26.4" x14ac:dyDescent="0.25">
      <c r="D63" s="11" t="s">
        <v>100</v>
      </c>
    </row>
    <row r="64" spans="1:8" ht="13.2" x14ac:dyDescent="0.25">
      <c r="A64" s="10">
        <v>24</v>
      </c>
      <c r="B64" s="10" t="s">
        <v>101</v>
      </c>
      <c r="C64" s="10" t="s">
        <v>36</v>
      </c>
      <c r="D64" s="10" t="s">
        <v>102</v>
      </c>
      <c r="E64" s="10" t="s">
        <v>62</v>
      </c>
      <c r="F64" s="6">
        <v>0.89700000000000002</v>
      </c>
      <c r="G64" s="9"/>
      <c r="H64" s="8">
        <f>ROUND((G64*F64),2)</f>
        <v>0</v>
      </c>
    </row>
    <row r="65" spans="1:16" ht="26.4" x14ac:dyDescent="0.25">
      <c r="D65" s="11" t="s">
        <v>103</v>
      </c>
    </row>
    <row r="66" spans="1:16" ht="13.2" x14ac:dyDescent="0.25">
      <c r="A66" s="10">
        <v>25</v>
      </c>
      <c r="B66" s="10" t="s">
        <v>104</v>
      </c>
      <c r="C66" s="10" t="s">
        <v>36</v>
      </c>
      <c r="D66" s="10" t="s">
        <v>105</v>
      </c>
      <c r="E66" s="10" t="s">
        <v>106</v>
      </c>
      <c r="F66" s="6">
        <v>887.9</v>
      </c>
      <c r="G66" s="9"/>
      <c r="H66" s="8">
        <f>ROUND((G66*F66),2)</f>
        <v>0</v>
      </c>
    </row>
    <row r="67" spans="1:16" ht="145.19999999999999" x14ac:dyDescent="0.25">
      <c r="D67" s="11" t="s">
        <v>107</v>
      </c>
    </row>
    <row r="68" spans="1:16" ht="13.2" x14ac:dyDescent="0.25">
      <c r="A68" s="10">
        <v>26</v>
      </c>
      <c r="B68" s="10" t="s">
        <v>108</v>
      </c>
      <c r="C68" s="10" t="s">
        <v>36</v>
      </c>
      <c r="D68" s="10" t="s">
        <v>109</v>
      </c>
      <c r="E68" s="10" t="s">
        <v>106</v>
      </c>
      <c r="F68" s="6">
        <v>300</v>
      </c>
      <c r="G68" s="9"/>
      <c r="H68" s="8">
        <f>ROUND((G68*F68),2)</f>
        <v>0</v>
      </c>
    </row>
    <row r="69" spans="1:16" ht="13.2" x14ac:dyDescent="0.25">
      <c r="D69" s="11" t="s">
        <v>110</v>
      </c>
    </row>
    <row r="70" spans="1:16" ht="13.2" x14ac:dyDescent="0.25">
      <c r="A70" s="10">
        <v>27</v>
      </c>
      <c r="B70" s="10" t="s">
        <v>111</v>
      </c>
      <c r="C70" s="10" t="s">
        <v>36</v>
      </c>
      <c r="D70" s="10" t="s">
        <v>112</v>
      </c>
      <c r="E70" s="10" t="s">
        <v>106</v>
      </c>
      <c r="F70" s="6">
        <v>300</v>
      </c>
      <c r="G70" s="9"/>
      <c r="H70" s="8">
        <f>ROUND((G70*F70),2)</f>
        <v>0</v>
      </c>
    </row>
    <row r="71" spans="1:16" ht="13.2" x14ac:dyDescent="0.25">
      <c r="D71" s="11" t="s">
        <v>110</v>
      </c>
    </row>
    <row r="72" spans="1:16" ht="13.2" x14ac:dyDescent="0.25">
      <c r="A72" s="10">
        <v>28</v>
      </c>
      <c r="B72" s="10" t="s">
        <v>113</v>
      </c>
      <c r="C72" s="10" t="s">
        <v>114</v>
      </c>
      <c r="D72" s="10" t="s">
        <v>115</v>
      </c>
      <c r="E72" s="10" t="s">
        <v>38</v>
      </c>
      <c r="F72" s="6">
        <v>30</v>
      </c>
      <c r="G72" s="9"/>
      <c r="H72" s="8">
        <f>ROUND((G72*F72),2)</f>
        <v>0</v>
      </c>
    </row>
    <row r="73" spans="1:16" ht="132" x14ac:dyDescent="0.25">
      <c r="D73" s="11" t="s">
        <v>116</v>
      </c>
    </row>
    <row r="74" spans="1:16" ht="26.4" x14ac:dyDescent="0.25">
      <c r="A74" s="10">
        <v>29</v>
      </c>
      <c r="B74" s="10" t="s">
        <v>117</v>
      </c>
      <c r="C74" s="10" t="s">
        <v>114</v>
      </c>
      <c r="D74" s="10" t="s">
        <v>118</v>
      </c>
      <c r="E74" s="10" t="s">
        <v>38</v>
      </c>
      <c r="F74" s="6">
        <v>10</v>
      </c>
      <c r="G74" s="9"/>
      <c r="H74" s="8">
        <f>ROUND((G74*F74),2)</f>
        <v>0</v>
      </c>
    </row>
    <row r="75" spans="1:16" ht="237.6" x14ac:dyDescent="0.25">
      <c r="D75" s="11" t="s">
        <v>119</v>
      </c>
    </row>
    <row r="76" spans="1:16" ht="12.75" customHeight="1" x14ac:dyDescent="0.25">
      <c r="A76" s="12"/>
      <c r="B76" s="12"/>
      <c r="C76" s="12" t="s">
        <v>9</v>
      </c>
      <c r="D76" s="12" t="s">
        <v>59</v>
      </c>
      <c r="E76" s="12"/>
      <c r="F76" s="12"/>
      <c r="G76" s="12"/>
      <c r="H76" s="12">
        <f>SUM(H38:H75)</f>
        <v>0</v>
      </c>
      <c r="P76">
        <f>ROUND(SUM(P38:P75),2)</f>
        <v>0</v>
      </c>
    </row>
    <row r="78" spans="1:16" ht="12.75" customHeight="1" x14ac:dyDescent="0.25">
      <c r="A78" s="5"/>
      <c r="B78" s="5"/>
      <c r="C78" s="5" t="s">
        <v>20</v>
      </c>
      <c r="D78" s="5" t="s">
        <v>120</v>
      </c>
      <c r="E78" s="5"/>
      <c r="F78" s="7"/>
      <c r="G78" s="5"/>
      <c r="H78" s="7"/>
    </row>
    <row r="79" spans="1:16" ht="13.2" x14ac:dyDescent="0.25">
      <c r="A79" s="10">
        <v>30</v>
      </c>
      <c r="B79" s="10" t="s">
        <v>121</v>
      </c>
      <c r="C79" s="10" t="s">
        <v>36</v>
      </c>
      <c r="D79" s="10" t="s">
        <v>122</v>
      </c>
      <c r="E79" s="10" t="s">
        <v>62</v>
      </c>
      <c r="F79" s="6">
        <v>0.68</v>
      </c>
      <c r="G79" s="9"/>
      <c r="H79" s="8">
        <f>ROUND((G79*F79),2)</f>
        <v>0</v>
      </c>
    </row>
    <row r="80" spans="1:16" ht="66" x14ac:dyDescent="0.25">
      <c r="D80" s="11" t="s">
        <v>123</v>
      </c>
    </row>
    <row r="81" spans="1:16" ht="13.2" x14ac:dyDescent="0.25">
      <c r="A81" s="10">
        <v>31</v>
      </c>
      <c r="B81" s="10" t="s">
        <v>124</v>
      </c>
      <c r="C81" s="10" t="s">
        <v>36</v>
      </c>
      <c r="D81" s="10" t="s">
        <v>125</v>
      </c>
      <c r="E81" s="10" t="s">
        <v>106</v>
      </c>
      <c r="F81" s="6">
        <v>205</v>
      </c>
      <c r="G81" s="9"/>
      <c r="H81" s="8">
        <f>ROUND((G81*F81),2)</f>
        <v>0</v>
      </c>
    </row>
    <row r="82" spans="1:16" ht="13.2" x14ac:dyDescent="0.25">
      <c r="D82" s="11" t="s">
        <v>126</v>
      </c>
    </row>
    <row r="83" spans="1:16" ht="12.75" customHeight="1" x14ac:dyDescent="0.25">
      <c r="A83" s="12"/>
      <c r="B83" s="12"/>
      <c r="C83" s="12" t="s">
        <v>20</v>
      </c>
      <c r="D83" s="12" t="s">
        <v>120</v>
      </c>
      <c r="E83" s="12"/>
      <c r="F83" s="12"/>
      <c r="G83" s="12"/>
      <c r="H83" s="12">
        <f>SUM(H79:H82)</f>
        <v>0</v>
      </c>
      <c r="P83">
        <f>ROUND(SUM(P79:P82),2)</f>
        <v>0</v>
      </c>
    </row>
    <row r="85" spans="1:16" ht="12.75" customHeight="1" x14ac:dyDescent="0.25">
      <c r="A85" s="5"/>
      <c r="B85" s="5"/>
      <c r="C85" s="5" t="s">
        <v>21</v>
      </c>
      <c r="D85" s="5" t="s">
        <v>127</v>
      </c>
      <c r="E85" s="5"/>
      <c r="F85" s="7"/>
      <c r="G85" s="5"/>
      <c r="H85" s="7"/>
    </row>
    <row r="86" spans="1:16" ht="13.2" x14ac:dyDescent="0.25">
      <c r="A86" s="10">
        <v>32</v>
      </c>
      <c r="B86" s="10" t="s">
        <v>128</v>
      </c>
      <c r="C86" s="10" t="s">
        <v>36</v>
      </c>
      <c r="D86" s="10" t="s">
        <v>129</v>
      </c>
      <c r="E86" s="10" t="s">
        <v>106</v>
      </c>
      <c r="F86" s="6">
        <v>9</v>
      </c>
      <c r="G86" s="9"/>
      <c r="H86" s="8">
        <f>ROUND((G86*F86),2)</f>
        <v>0</v>
      </c>
    </row>
    <row r="87" spans="1:16" ht="13.2" x14ac:dyDescent="0.25">
      <c r="D87" s="11" t="s">
        <v>130</v>
      </c>
    </row>
    <row r="88" spans="1:16" ht="13.2" x14ac:dyDescent="0.25">
      <c r="A88" s="10">
        <v>33</v>
      </c>
      <c r="B88" s="10" t="s">
        <v>131</v>
      </c>
      <c r="C88" s="10" t="s">
        <v>36</v>
      </c>
      <c r="D88" s="10" t="s">
        <v>132</v>
      </c>
      <c r="E88" s="10" t="s">
        <v>106</v>
      </c>
      <c r="F88" s="6">
        <v>8</v>
      </c>
      <c r="G88" s="9"/>
      <c r="H88" s="8">
        <f>ROUND((G88*F88),2)</f>
        <v>0</v>
      </c>
    </row>
    <row r="89" spans="1:16" ht="26.4" x14ac:dyDescent="0.25">
      <c r="D89" s="11" t="s">
        <v>133</v>
      </c>
    </row>
    <row r="90" spans="1:16" ht="13.2" x14ac:dyDescent="0.25">
      <c r="A90" s="10">
        <v>34</v>
      </c>
      <c r="B90" s="10" t="s">
        <v>134</v>
      </c>
      <c r="C90" s="10" t="s">
        <v>36</v>
      </c>
      <c r="D90" s="10" t="s">
        <v>135</v>
      </c>
      <c r="E90" s="10" t="s">
        <v>106</v>
      </c>
      <c r="F90" s="6">
        <v>566</v>
      </c>
      <c r="G90" s="9"/>
      <c r="H90" s="8">
        <f>ROUND((G90*F90),2)</f>
        <v>0</v>
      </c>
    </row>
    <row r="91" spans="1:16" ht="52.8" x14ac:dyDescent="0.25">
      <c r="D91" s="11" t="s">
        <v>136</v>
      </c>
    </row>
    <row r="92" spans="1:16" ht="13.2" x14ac:dyDescent="0.25">
      <c r="A92" s="10">
        <v>35</v>
      </c>
      <c r="B92" s="10" t="s">
        <v>137</v>
      </c>
      <c r="C92" s="10" t="s">
        <v>36</v>
      </c>
      <c r="D92" s="10" t="s">
        <v>138</v>
      </c>
      <c r="E92" s="10" t="s">
        <v>106</v>
      </c>
      <c r="F92" s="6">
        <v>713</v>
      </c>
      <c r="G92" s="9"/>
      <c r="H92" s="8">
        <f>ROUND((G92*F92),2)</f>
        <v>0</v>
      </c>
    </row>
    <row r="93" spans="1:16" ht="158.4" x14ac:dyDescent="0.25">
      <c r="D93" s="11" t="s">
        <v>139</v>
      </c>
    </row>
    <row r="94" spans="1:16" ht="13.2" x14ac:dyDescent="0.25">
      <c r="A94" s="10">
        <v>36</v>
      </c>
      <c r="B94" s="10" t="s">
        <v>140</v>
      </c>
      <c r="C94" s="10" t="s">
        <v>36</v>
      </c>
      <c r="D94" s="10" t="s">
        <v>141</v>
      </c>
      <c r="E94" s="10" t="s">
        <v>106</v>
      </c>
      <c r="F94" s="6">
        <v>330</v>
      </c>
      <c r="G94" s="9"/>
      <c r="H94" s="8">
        <f>ROUND((G94*F94),2)</f>
        <v>0</v>
      </c>
    </row>
    <row r="95" spans="1:16" ht="66" x14ac:dyDescent="0.25">
      <c r="D95" s="11" t="s">
        <v>142</v>
      </c>
    </row>
    <row r="96" spans="1:16" ht="13.2" x14ac:dyDescent="0.25">
      <c r="A96" s="10">
        <v>37</v>
      </c>
      <c r="B96" s="10" t="s">
        <v>143</v>
      </c>
      <c r="C96" s="10" t="s">
        <v>36</v>
      </c>
      <c r="D96" s="10" t="s">
        <v>144</v>
      </c>
      <c r="E96" s="10" t="s">
        <v>106</v>
      </c>
      <c r="F96" s="6">
        <v>330</v>
      </c>
      <c r="G96" s="9"/>
      <c r="H96" s="8">
        <f>ROUND((G96*F96),2)</f>
        <v>0</v>
      </c>
    </row>
    <row r="97" spans="1:8" ht="66" x14ac:dyDescent="0.25">
      <c r="D97" s="11" t="s">
        <v>145</v>
      </c>
    </row>
    <row r="98" spans="1:8" ht="13.2" x14ac:dyDescent="0.25">
      <c r="A98" s="10">
        <v>38</v>
      </c>
      <c r="B98" s="10" t="s">
        <v>146</v>
      </c>
      <c r="C98" s="10" t="s">
        <v>36</v>
      </c>
      <c r="D98" s="10" t="s">
        <v>147</v>
      </c>
      <c r="E98" s="10" t="s">
        <v>106</v>
      </c>
      <c r="F98" s="6">
        <v>320</v>
      </c>
      <c r="G98" s="9"/>
      <c r="H98" s="8">
        <f>ROUND((G98*F98),2)</f>
        <v>0</v>
      </c>
    </row>
    <row r="99" spans="1:8" ht="13.2" x14ac:dyDescent="0.25">
      <c r="D99" s="11" t="s">
        <v>148</v>
      </c>
    </row>
    <row r="100" spans="1:8" ht="13.2" x14ac:dyDescent="0.25">
      <c r="A100" s="10">
        <v>39</v>
      </c>
      <c r="B100" s="10" t="s">
        <v>149</v>
      </c>
      <c r="C100" s="10" t="s">
        <v>36</v>
      </c>
      <c r="D100" s="10" t="s">
        <v>150</v>
      </c>
      <c r="E100" s="10" t="s">
        <v>106</v>
      </c>
      <c r="F100" s="6">
        <v>10</v>
      </c>
      <c r="G100" s="9"/>
      <c r="H100" s="8">
        <f>ROUND((G100*F100),2)</f>
        <v>0</v>
      </c>
    </row>
    <row r="101" spans="1:8" ht="26.4" x14ac:dyDescent="0.25">
      <c r="D101" s="11" t="s">
        <v>151</v>
      </c>
    </row>
    <row r="102" spans="1:8" ht="13.2" x14ac:dyDescent="0.25">
      <c r="A102" s="10">
        <v>40</v>
      </c>
      <c r="B102" s="10" t="s">
        <v>152</v>
      </c>
      <c r="C102" s="10" t="s">
        <v>36</v>
      </c>
      <c r="D102" s="10" t="s">
        <v>153</v>
      </c>
      <c r="E102" s="10" t="s">
        <v>106</v>
      </c>
      <c r="F102" s="6">
        <v>330</v>
      </c>
      <c r="G102" s="9"/>
      <c r="H102" s="8">
        <f>ROUND((G102*F102),2)</f>
        <v>0</v>
      </c>
    </row>
    <row r="103" spans="1:8" ht="52.8" x14ac:dyDescent="0.25">
      <c r="D103" s="11" t="s">
        <v>154</v>
      </c>
    </row>
    <row r="104" spans="1:8" ht="13.2" x14ac:dyDescent="0.25">
      <c r="A104" s="10">
        <v>41</v>
      </c>
      <c r="B104" s="10" t="s">
        <v>155</v>
      </c>
      <c r="C104" s="10" t="s">
        <v>36</v>
      </c>
      <c r="D104" s="10" t="s">
        <v>156</v>
      </c>
      <c r="E104" s="10" t="s">
        <v>106</v>
      </c>
      <c r="F104" s="6">
        <v>17</v>
      </c>
      <c r="G104" s="9"/>
      <c r="H104" s="8">
        <f>ROUND((G104*F104),2)</f>
        <v>0</v>
      </c>
    </row>
    <row r="105" spans="1:8" ht="66" x14ac:dyDescent="0.25">
      <c r="D105" s="11" t="s">
        <v>157</v>
      </c>
    </row>
    <row r="106" spans="1:8" ht="13.2" x14ac:dyDescent="0.25">
      <c r="A106" s="10">
        <v>42</v>
      </c>
      <c r="B106" s="10" t="s">
        <v>158</v>
      </c>
      <c r="C106" s="10" t="s">
        <v>36</v>
      </c>
      <c r="D106" s="10" t="s">
        <v>159</v>
      </c>
      <c r="E106" s="10" t="s">
        <v>106</v>
      </c>
      <c r="F106" s="6">
        <v>110</v>
      </c>
      <c r="G106" s="9"/>
      <c r="H106" s="8">
        <f>ROUND((G106*F106),2)</f>
        <v>0</v>
      </c>
    </row>
    <row r="107" spans="1:8" ht="13.2" x14ac:dyDescent="0.25">
      <c r="D107" s="11" t="s">
        <v>160</v>
      </c>
    </row>
    <row r="108" spans="1:8" ht="13.2" x14ac:dyDescent="0.25">
      <c r="A108" s="10">
        <v>43</v>
      </c>
      <c r="B108" s="10" t="s">
        <v>161</v>
      </c>
      <c r="C108" s="10" t="s">
        <v>36</v>
      </c>
      <c r="D108" s="10" t="s">
        <v>162</v>
      </c>
      <c r="E108" s="10" t="s">
        <v>106</v>
      </c>
      <c r="F108" s="6">
        <v>16</v>
      </c>
      <c r="G108" s="9"/>
      <c r="H108" s="8">
        <f>ROUND((G108*F108),2)</f>
        <v>0</v>
      </c>
    </row>
    <row r="109" spans="1:8" ht="39.6" x14ac:dyDescent="0.25">
      <c r="D109" s="11" t="s">
        <v>163</v>
      </c>
    </row>
    <row r="110" spans="1:8" ht="13.2" x14ac:dyDescent="0.25">
      <c r="A110" s="10">
        <v>44</v>
      </c>
      <c r="B110" s="10" t="s">
        <v>164</v>
      </c>
      <c r="C110" s="10" t="s">
        <v>36</v>
      </c>
      <c r="D110" s="10" t="s">
        <v>165</v>
      </c>
      <c r="E110" s="10" t="s">
        <v>106</v>
      </c>
      <c r="F110" s="6">
        <v>7.2</v>
      </c>
      <c r="G110" s="9"/>
      <c r="H110" s="8">
        <f>ROUND((G110*F110),2)</f>
        <v>0</v>
      </c>
    </row>
    <row r="111" spans="1:8" ht="39.6" x14ac:dyDescent="0.25">
      <c r="D111" s="11" t="s">
        <v>166</v>
      </c>
    </row>
    <row r="112" spans="1:8" ht="13.2" x14ac:dyDescent="0.25">
      <c r="A112" s="10">
        <v>45</v>
      </c>
      <c r="B112" s="10" t="s">
        <v>167</v>
      </c>
      <c r="C112" s="10" t="s">
        <v>36</v>
      </c>
      <c r="D112" s="10" t="s">
        <v>168</v>
      </c>
      <c r="E112" s="10" t="s">
        <v>106</v>
      </c>
      <c r="F112" s="6">
        <v>3</v>
      </c>
      <c r="G112" s="9"/>
      <c r="H112" s="8">
        <f>ROUND((G112*F112),2)</f>
        <v>0</v>
      </c>
    </row>
    <row r="113" spans="1:16" ht="13.2" x14ac:dyDescent="0.25">
      <c r="D113" s="11" t="s">
        <v>169</v>
      </c>
    </row>
    <row r="114" spans="1:16" ht="12.75" customHeight="1" x14ac:dyDescent="0.25">
      <c r="A114" s="12"/>
      <c r="B114" s="12"/>
      <c r="C114" s="12" t="s">
        <v>21</v>
      </c>
      <c r="D114" s="12" t="s">
        <v>127</v>
      </c>
      <c r="E114" s="12"/>
      <c r="F114" s="12"/>
      <c r="G114" s="12"/>
      <c r="H114" s="12">
        <f>SUM(H86:H113)</f>
        <v>0</v>
      </c>
      <c r="P114">
        <f>ROUND(SUM(P86:P113),2)</f>
        <v>0</v>
      </c>
    </row>
    <row r="116" spans="1:16" ht="12.75" customHeight="1" x14ac:dyDescent="0.25">
      <c r="A116" s="5"/>
      <c r="B116" s="5"/>
      <c r="C116" s="5" t="s">
        <v>24</v>
      </c>
      <c r="D116" s="5" t="s">
        <v>170</v>
      </c>
      <c r="E116" s="5"/>
      <c r="F116" s="7"/>
      <c r="G116" s="5"/>
      <c r="H116" s="7"/>
    </row>
    <row r="117" spans="1:16" ht="13.2" x14ac:dyDescent="0.25">
      <c r="A117" s="10">
        <v>46</v>
      </c>
      <c r="B117" s="10" t="s">
        <v>171</v>
      </c>
      <c r="C117" s="10" t="s">
        <v>36</v>
      </c>
      <c r="D117" s="10" t="s">
        <v>172</v>
      </c>
      <c r="E117" s="10" t="s">
        <v>69</v>
      </c>
      <c r="F117" s="6">
        <v>2</v>
      </c>
      <c r="G117" s="9"/>
      <c r="H117" s="8">
        <f>ROUND((G117*F117),2)</f>
        <v>0</v>
      </c>
    </row>
    <row r="118" spans="1:16" ht="26.4" x14ac:dyDescent="0.25">
      <c r="D118" s="11" t="s">
        <v>173</v>
      </c>
    </row>
    <row r="119" spans="1:16" ht="13.2" x14ac:dyDescent="0.25">
      <c r="A119" s="10">
        <v>47</v>
      </c>
      <c r="B119" s="10" t="s">
        <v>174</v>
      </c>
      <c r="C119" s="10" t="s">
        <v>36</v>
      </c>
      <c r="D119" s="10" t="s">
        <v>175</v>
      </c>
      <c r="E119" s="10" t="s">
        <v>38</v>
      </c>
      <c r="F119" s="6">
        <v>1</v>
      </c>
      <c r="G119" s="9"/>
      <c r="H119" s="8">
        <f>ROUND((G119*F119),2)</f>
        <v>0</v>
      </c>
    </row>
    <row r="120" spans="1:16" ht="13.2" x14ac:dyDescent="0.25">
      <c r="D120" s="11" t="s">
        <v>176</v>
      </c>
    </row>
    <row r="121" spans="1:16" ht="13.2" x14ac:dyDescent="0.25">
      <c r="A121" s="10">
        <v>48</v>
      </c>
      <c r="B121" s="10" t="s">
        <v>177</v>
      </c>
      <c r="C121" s="10" t="s">
        <v>36</v>
      </c>
      <c r="D121" s="10" t="s">
        <v>178</v>
      </c>
      <c r="E121" s="10" t="s">
        <v>38</v>
      </c>
      <c r="F121" s="6">
        <v>1</v>
      </c>
      <c r="G121" s="9"/>
      <c r="H121" s="8">
        <f>ROUND((G121*F121),2)</f>
        <v>0</v>
      </c>
    </row>
    <row r="122" spans="1:16" ht="13.2" x14ac:dyDescent="0.25">
      <c r="D122" s="11" t="s">
        <v>176</v>
      </c>
    </row>
    <row r="123" spans="1:16" ht="13.2" x14ac:dyDescent="0.25">
      <c r="A123" s="10">
        <v>49</v>
      </c>
      <c r="B123" s="10" t="s">
        <v>179</v>
      </c>
      <c r="C123" s="10" t="s">
        <v>36</v>
      </c>
      <c r="D123" s="10" t="s">
        <v>180</v>
      </c>
      <c r="E123" s="10" t="s">
        <v>38</v>
      </c>
      <c r="F123" s="6">
        <v>1</v>
      </c>
      <c r="G123" s="9"/>
      <c r="H123" s="8">
        <f>ROUND((G123*F123),2)</f>
        <v>0</v>
      </c>
    </row>
    <row r="124" spans="1:16" ht="26.4" x14ac:dyDescent="0.25">
      <c r="D124" s="11" t="s">
        <v>181</v>
      </c>
    </row>
    <row r="125" spans="1:16" ht="12.75" customHeight="1" x14ac:dyDescent="0.25">
      <c r="A125" s="12"/>
      <c r="B125" s="12"/>
      <c r="C125" s="12" t="s">
        <v>24</v>
      </c>
      <c r="D125" s="12" t="s">
        <v>182</v>
      </c>
      <c r="E125" s="12"/>
      <c r="F125" s="12"/>
      <c r="G125" s="12"/>
      <c r="H125" s="12">
        <f>SUM(H117:H124)</f>
        <v>0</v>
      </c>
      <c r="P125">
        <f>ROUND(SUM(P117:P124),2)</f>
        <v>0</v>
      </c>
    </row>
    <row r="127" spans="1:16" ht="12.75" customHeight="1" x14ac:dyDescent="0.25">
      <c r="A127" s="5"/>
      <c r="B127" s="5"/>
      <c r="C127" s="5" t="s">
        <v>184</v>
      </c>
      <c r="D127" s="5" t="s">
        <v>183</v>
      </c>
      <c r="E127" s="5"/>
      <c r="F127" s="7"/>
      <c r="G127" s="5"/>
      <c r="H127" s="7"/>
    </row>
    <row r="128" spans="1:16" ht="13.2" x14ac:dyDescent="0.25">
      <c r="A128" s="10">
        <v>50</v>
      </c>
      <c r="B128" s="10" t="s">
        <v>185</v>
      </c>
      <c r="C128" s="10" t="s">
        <v>36</v>
      </c>
      <c r="D128" s="10" t="s">
        <v>186</v>
      </c>
      <c r="E128" s="10" t="s">
        <v>38</v>
      </c>
      <c r="F128" s="6">
        <v>2</v>
      </c>
      <c r="G128" s="9"/>
      <c r="H128" s="8">
        <f>ROUND((G128*F128),2)</f>
        <v>0</v>
      </c>
    </row>
    <row r="129" spans="1:16" ht="26.4" x14ac:dyDescent="0.25">
      <c r="D129" s="11" t="s">
        <v>187</v>
      </c>
    </row>
    <row r="130" spans="1:16" ht="26.4" x14ac:dyDescent="0.25">
      <c r="A130" s="10">
        <v>51</v>
      </c>
      <c r="B130" s="10" t="s">
        <v>188</v>
      </c>
      <c r="C130" s="10" t="s">
        <v>36</v>
      </c>
      <c r="D130" s="10" t="s">
        <v>189</v>
      </c>
      <c r="E130" s="10" t="s">
        <v>38</v>
      </c>
      <c r="F130" s="6">
        <v>6</v>
      </c>
      <c r="G130" s="9"/>
      <c r="H130" s="8">
        <f>ROUND((G130*F130),2)</f>
        <v>0</v>
      </c>
    </row>
    <row r="131" spans="1:16" ht="79.2" x14ac:dyDescent="0.25">
      <c r="D131" s="11" t="s">
        <v>190</v>
      </c>
    </row>
    <row r="132" spans="1:16" ht="26.4" x14ac:dyDescent="0.25">
      <c r="A132" s="10">
        <v>52</v>
      </c>
      <c r="B132" s="10" t="s">
        <v>191</v>
      </c>
      <c r="C132" s="10" t="s">
        <v>36</v>
      </c>
      <c r="D132" s="10" t="s">
        <v>192</v>
      </c>
      <c r="E132" s="10" t="s">
        <v>38</v>
      </c>
      <c r="F132" s="6">
        <v>6</v>
      </c>
      <c r="G132" s="9"/>
      <c r="H132" s="8">
        <f>ROUND((G132*F132),2)</f>
        <v>0</v>
      </c>
    </row>
    <row r="133" spans="1:16" ht="13.2" x14ac:dyDescent="0.25">
      <c r="D133" s="11" t="s">
        <v>193</v>
      </c>
    </row>
    <row r="134" spans="1:16" ht="13.2" x14ac:dyDescent="0.25">
      <c r="A134" s="10">
        <v>53</v>
      </c>
      <c r="B134" s="10" t="s">
        <v>194</v>
      </c>
      <c r="C134" s="10" t="s">
        <v>36</v>
      </c>
      <c r="D134" s="10" t="s">
        <v>195</v>
      </c>
      <c r="E134" s="10" t="s">
        <v>106</v>
      </c>
      <c r="F134" s="6">
        <v>2</v>
      </c>
      <c r="G134" s="9"/>
      <c r="H134" s="8">
        <f>ROUND((G134*F134),2)</f>
        <v>0</v>
      </c>
    </row>
    <row r="135" spans="1:16" ht="39.6" x14ac:dyDescent="0.25">
      <c r="D135" s="11" t="s">
        <v>196</v>
      </c>
    </row>
    <row r="136" spans="1:16" ht="13.2" x14ac:dyDescent="0.25">
      <c r="A136" s="10">
        <v>54</v>
      </c>
      <c r="B136" s="10" t="s">
        <v>197</v>
      </c>
      <c r="C136" s="10" t="s">
        <v>36</v>
      </c>
      <c r="D136" s="10" t="s">
        <v>198</v>
      </c>
      <c r="E136" s="10" t="s">
        <v>69</v>
      </c>
      <c r="F136" s="6">
        <v>160</v>
      </c>
      <c r="G136" s="9"/>
      <c r="H136" s="8">
        <f>ROUND((G136*F136),2)</f>
        <v>0</v>
      </c>
    </row>
    <row r="137" spans="1:16" ht="13.2" x14ac:dyDescent="0.25">
      <c r="D137" s="11" t="s">
        <v>199</v>
      </c>
    </row>
    <row r="138" spans="1:16" ht="13.2" x14ac:dyDescent="0.25">
      <c r="A138" s="10">
        <v>55</v>
      </c>
      <c r="B138" s="10" t="s">
        <v>200</v>
      </c>
      <c r="C138" s="10" t="s">
        <v>36</v>
      </c>
      <c r="D138" s="10" t="s">
        <v>201</v>
      </c>
      <c r="E138" s="10" t="s">
        <v>69</v>
      </c>
      <c r="F138" s="6">
        <v>175</v>
      </c>
      <c r="G138" s="9"/>
      <c r="H138" s="8">
        <f>ROUND((G138*F138),2)</f>
        <v>0</v>
      </c>
    </row>
    <row r="139" spans="1:16" ht="13.2" x14ac:dyDescent="0.25">
      <c r="D139" s="11" t="s">
        <v>202</v>
      </c>
    </row>
    <row r="140" spans="1:16" ht="13.2" x14ac:dyDescent="0.25">
      <c r="A140" s="10">
        <v>56</v>
      </c>
      <c r="B140" s="10" t="s">
        <v>200</v>
      </c>
      <c r="C140" s="10" t="s">
        <v>114</v>
      </c>
      <c r="D140" s="10" t="s">
        <v>203</v>
      </c>
      <c r="E140" s="10" t="s">
        <v>69</v>
      </c>
      <c r="F140" s="6">
        <v>16</v>
      </c>
      <c r="G140" s="9"/>
      <c r="H140" s="8">
        <f>ROUND((G140*F140),2)</f>
        <v>0</v>
      </c>
    </row>
    <row r="141" spans="1:16" ht="26.4" x14ac:dyDescent="0.25">
      <c r="D141" s="11" t="s">
        <v>204</v>
      </c>
    </row>
    <row r="142" spans="1:16" ht="13.2" x14ac:dyDescent="0.25">
      <c r="A142" s="10">
        <v>57</v>
      </c>
      <c r="B142" s="10" t="s">
        <v>205</v>
      </c>
      <c r="C142" s="10" t="s">
        <v>36</v>
      </c>
      <c r="D142" s="10" t="s">
        <v>206</v>
      </c>
      <c r="E142" s="10" t="s">
        <v>69</v>
      </c>
      <c r="F142" s="6">
        <v>20</v>
      </c>
      <c r="G142" s="9"/>
      <c r="H142" s="8">
        <f>ROUND((G142*F142),2)</f>
        <v>0</v>
      </c>
    </row>
    <row r="143" spans="1:16" ht="13.2" x14ac:dyDescent="0.25">
      <c r="D143" s="11" t="s">
        <v>207</v>
      </c>
    </row>
    <row r="144" spans="1:16" ht="12.75" customHeight="1" x14ac:dyDescent="0.25">
      <c r="A144" s="12"/>
      <c r="B144" s="12"/>
      <c r="C144" s="12" t="s">
        <v>184</v>
      </c>
      <c r="D144" s="12" t="s">
        <v>208</v>
      </c>
      <c r="E144" s="12"/>
      <c r="F144" s="12"/>
      <c r="G144" s="12"/>
      <c r="H144" s="12">
        <f>SUM(H128:H143)</f>
        <v>0</v>
      </c>
      <c r="P144">
        <f>ROUND(SUM(P128:P143),2)</f>
        <v>0</v>
      </c>
    </row>
    <row r="146" spans="1:16" ht="12.75" customHeight="1" x14ac:dyDescent="0.25">
      <c r="A146" s="5"/>
      <c r="B146" s="5"/>
      <c r="C146" s="5" t="s">
        <v>210</v>
      </c>
      <c r="D146" s="5" t="s">
        <v>209</v>
      </c>
      <c r="E146" s="5"/>
      <c r="F146" s="7"/>
      <c r="G146" s="5"/>
      <c r="H146" s="7"/>
    </row>
    <row r="147" spans="1:16" ht="13.2" x14ac:dyDescent="0.25">
      <c r="A147" s="10">
        <v>58</v>
      </c>
      <c r="B147" s="10" t="s">
        <v>211</v>
      </c>
      <c r="C147" s="10" t="s">
        <v>36</v>
      </c>
      <c r="D147" s="10" t="s">
        <v>212</v>
      </c>
      <c r="E147" s="10" t="s">
        <v>69</v>
      </c>
      <c r="F147" s="6">
        <v>20</v>
      </c>
      <c r="G147" s="9"/>
      <c r="H147" s="8">
        <f>ROUND((G147*F147),2)</f>
        <v>0</v>
      </c>
    </row>
    <row r="148" spans="1:16" ht="13.2" x14ac:dyDescent="0.25">
      <c r="D148" s="11" t="s">
        <v>207</v>
      </c>
    </row>
    <row r="149" spans="1:16" ht="12.75" customHeight="1" x14ac:dyDescent="0.25">
      <c r="A149" s="12"/>
      <c r="B149" s="12"/>
      <c r="C149" s="12" t="s">
        <v>210</v>
      </c>
      <c r="D149" s="12" t="s">
        <v>209</v>
      </c>
      <c r="E149" s="12"/>
      <c r="F149" s="12"/>
      <c r="G149" s="12"/>
      <c r="H149" s="12">
        <f>SUM(H147:H148)</f>
        <v>0</v>
      </c>
      <c r="P149">
        <f>ROUND(SUM(P147:P148),2)</f>
        <v>0</v>
      </c>
    </row>
    <row r="151" spans="1:16" ht="12.75" customHeight="1" x14ac:dyDescent="0.25">
      <c r="A151" s="5"/>
      <c r="B151" s="5"/>
      <c r="C151" s="5" t="s">
        <v>214</v>
      </c>
      <c r="D151" s="5" t="s">
        <v>213</v>
      </c>
      <c r="E151" s="5"/>
      <c r="F151" s="7"/>
      <c r="G151" s="5"/>
      <c r="H151" s="7"/>
    </row>
    <row r="152" spans="1:16" ht="13.2" x14ac:dyDescent="0.25">
      <c r="A152" s="10">
        <v>59</v>
      </c>
      <c r="B152" s="10" t="s">
        <v>215</v>
      </c>
      <c r="C152" s="10" t="s">
        <v>36</v>
      </c>
      <c r="D152" s="10" t="s">
        <v>216</v>
      </c>
      <c r="E152" s="10" t="s">
        <v>62</v>
      </c>
      <c r="F152" s="6">
        <v>1</v>
      </c>
      <c r="G152" s="9"/>
      <c r="H152" s="8">
        <f>ROUND((G152*F152),2)</f>
        <v>0</v>
      </c>
    </row>
    <row r="153" spans="1:16" ht="39.6" x14ac:dyDescent="0.25">
      <c r="D153" s="11" t="s">
        <v>217</v>
      </c>
    </row>
    <row r="154" spans="1:16" ht="12.75" customHeight="1" x14ac:dyDescent="0.25">
      <c r="A154" s="12"/>
      <c r="B154" s="12"/>
      <c r="C154" s="12" t="s">
        <v>214</v>
      </c>
      <c r="D154" s="12" t="s">
        <v>218</v>
      </c>
      <c r="E154" s="12"/>
      <c r="F154" s="12"/>
      <c r="G154" s="12"/>
      <c r="H154" s="12">
        <f>SUM(H152:H153)</f>
        <v>0</v>
      </c>
      <c r="P154">
        <f>ROUND(SUM(P152:P153),2)</f>
        <v>0</v>
      </c>
    </row>
    <row r="156" spans="1:16" ht="12.75" customHeight="1" x14ac:dyDescent="0.25">
      <c r="A156" s="12"/>
      <c r="B156" s="12"/>
      <c r="C156" s="12"/>
      <c r="D156" s="12" t="s">
        <v>219</v>
      </c>
      <c r="E156" s="12"/>
      <c r="F156" s="12"/>
      <c r="G156" s="12"/>
      <c r="H156" s="12">
        <f>+H18+H35+H76+H83+H114+H125+H144+H149+H154</f>
        <v>0</v>
      </c>
      <c r="P156">
        <f>+P18+P35+P76+P83+P114+P125+P144+P149+P154</f>
        <v>0</v>
      </c>
    </row>
    <row r="158" spans="1:16" ht="12.75" customHeight="1" x14ac:dyDescent="0.25">
      <c r="A158" s="5" t="s">
        <v>220</v>
      </c>
      <c r="B158" s="5"/>
      <c r="C158" s="5"/>
      <c r="D158" s="5"/>
      <c r="E158" s="5"/>
      <c r="F158" s="5"/>
      <c r="G158" s="5"/>
      <c r="H158" s="5"/>
    </row>
    <row r="159" spans="1:16" ht="12.75" customHeight="1" x14ac:dyDescent="0.25">
      <c r="A159" s="5"/>
      <c r="B159" s="5"/>
      <c r="C159" s="5"/>
      <c r="D159" s="5" t="s">
        <v>221</v>
      </c>
      <c r="E159" s="5"/>
      <c r="F159" s="5"/>
      <c r="G159" s="5"/>
      <c r="H159" s="5"/>
    </row>
    <row r="160" spans="1:16" ht="12.75" customHeight="1" x14ac:dyDescent="0.25">
      <c r="A160" s="12"/>
      <c r="B160" s="12"/>
      <c r="C160" s="12"/>
      <c r="D160" s="12" t="s">
        <v>222</v>
      </c>
      <c r="E160" s="12"/>
      <c r="F160" s="12"/>
      <c r="G160" s="12"/>
      <c r="H160" s="12">
        <v>0</v>
      </c>
      <c r="P160">
        <v>0</v>
      </c>
    </row>
    <row r="161" spans="1:16" ht="12.75" customHeight="1" x14ac:dyDescent="0.25">
      <c r="A161" s="12"/>
      <c r="B161" s="12"/>
      <c r="C161" s="12"/>
      <c r="D161" s="12" t="s">
        <v>223</v>
      </c>
      <c r="E161" s="12"/>
      <c r="F161" s="12"/>
      <c r="G161" s="12"/>
      <c r="H161" s="12"/>
    </row>
    <row r="162" spans="1:16" ht="12.75" customHeight="1" x14ac:dyDescent="0.25">
      <c r="A162" s="12"/>
      <c r="B162" s="12"/>
      <c r="C162" s="12"/>
      <c r="D162" s="12" t="s">
        <v>224</v>
      </c>
      <c r="E162" s="12"/>
      <c r="F162" s="12"/>
      <c r="G162" s="12"/>
      <c r="H162" s="12">
        <v>0</v>
      </c>
      <c r="P162">
        <v>0</v>
      </c>
    </row>
    <row r="163" spans="1:16" ht="12.75" customHeight="1" x14ac:dyDescent="0.25">
      <c r="A163" s="12"/>
      <c r="B163" s="12"/>
      <c r="C163" s="12"/>
      <c r="D163" s="12" t="s">
        <v>225</v>
      </c>
      <c r="E163" s="12"/>
      <c r="F163" s="12"/>
      <c r="G163" s="12"/>
      <c r="H163" s="12">
        <f>H160+H162</f>
        <v>0</v>
      </c>
      <c r="P163">
        <f>P160+P162</f>
        <v>0</v>
      </c>
    </row>
    <row r="165" spans="1:16" ht="12.75" customHeight="1" x14ac:dyDescent="0.25">
      <c r="A165" s="12"/>
      <c r="B165" s="12"/>
      <c r="C165" s="12"/>
      <c r="D165" s="12" t="s">
        <v>225</v>
      </c>
      <c r="E165" s="12"/>
      <c r="F165" s="12"/>
      <c r="G165" s="12"/>
      <c r="H165" s="12">
        <f>H156+H163</f>
        <v>0</v>
      </c>
      <c r="P165">
        <f>P156+P163</f>
        <v>0</v>
      </c>
    </row>
  </sheetData>
  <sheetProtection sheet="1" objects="1" scenarios="1"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Lenka Vojtová</cp:lastModifiedBy>
  <dcterms:modified xsi:type="dcterms:W3CDTF">2024-08-08T13:51:36Z</dcterms:modified>
  <cp:category/>
  <cp:contentStatus/>
</cp:coreProperties>
</file>