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defaultThemeVersion="124226"/>
  <bookViews>
    <workbookView xWindow="65428" yWindow="65428" windowWidth="23256" windowHeight="12456" activeTab="0"/>
  </bookViews>
  <sheets>
    <sheet name="Položkový rozpočet" sheetId="1" r:id="rId1"/>
  </sheets>
  <definedNames>
    <definedName name="_xlnm._FilterDatabase" localSheetId="0" hidden="1">'Položkový rozpočet'!$B$5:$J$199</definedName>
    <definedName name="_xlnm.Print_Titles" localSheetId="0">'Položkový rozpočet'!$4:$5</definedName>
  </definedNames>
  <calcPr calcId="191029"/>
  <extLst/>
</workbook>
</file>

<file path=xl/sharedStrings.xml><?xml version="1.0" encoding="utf-8"?>
<sst xmlns="http://schemas.openxmlformats.org/spreadsheetml/2006/main" count="402" uniqueCount="216">
  <si>
    <t>Počet</t>
  </si>
  <si>
    <t xml:space="preserve">Výkaz výměr - položkový rozpočet </t>
  </si>
  <si>
    <t>MJ</t>
  </si>
  <si>
    <t>Kč/MJ</t>
  </si>
  <si>
    <t>Náklady v Kč bez DPH</t>
  </si>
  <si>
    <t>Náklady v Kč s DPH</t>
  </si>
  <si>
    <t>Uznatelné</t>
  </si>
  <si>
    <t>Neuznatelné</t>
  </si>
  <si>
    <t>ks</t>
  </si>
  <si>
    <t>Rekapitulace</t>
  </si>
  <si>
    <t>Celkové náklady</t>
  </si>
  <si>
    <t xml:space="preserve">    z toho uznatelné</t>
  </si>
  <si>
    <t xml:space="preserve">    z toho neuznatelné</t>
  </si>
  <si>
    <t>Podíl</t>
  </si>
  <si>
    <t>bez DPH</t>
  </si>
  <si>
    <t>DPH (21%)</t>
  </si>
  <si>
    <t>s DPH</t>
  </si>
  <si>
    <t>Číslo</t>
  </si>
  <si>
    <t>Položka</t>
  </si>
  <si>
    <t>hod</t>
  </si>
  <si>
    <t>Suma</t>
  </si>
  <si>
    <t>m</t>
  </si>
  <si>
    <t>Popl. za recykl. svítidla</t>
  </si>
  <si>
    <t>Demont. sv. vč.eko.likv.</t>
  </si>
  <si>
    <t>Mont. sv. vč. výměny kabelu a zapoj.</t>
  </si>
  <si>
    <t>Demontáž výložníku</t>
  </si>
  <si>
    <t>Montáž výložníku</t>
  </si>
  <si>
    <t>Ost.konstr.materiál  vč. Montáže</t>
  </si>
  <si>
    <t>kmpl</t>
  </si>
  <si>
    <t>Plošina</t>
  </si>
  <si>
    <t>Dopravní náklady (doprava materiálu, přesun hmot)</t>
  </si>
  <si>
    <t>Zařízení staveniště a dopravní značení (4,48% z ceny práce)</t>
  </si>
  <si>
    <t xml:space="preserve">Provozní vlivy (3,5% z ceny práce) </t>
  </si>
  <si>
    <t>Proj. Dok. skutečného provedení</t>
  </si>
  <si>
    <t>Revize</t>
  </si>
  <si>
    <t>Aktualizace pasportu</t>
  </si>
  <si>
    <t>příloha č.3</t>
  </si>
  <si>
    <t>Kabel CYKY 3x1,5mm2 vč.montáže</t>
  </si>
  <si>
    <t>Nástavec na sadový stožár 1,0m</t>
  </si>
  <si>
    <t>Montáž nástavce na sadový stožár</t>
  </si>
  <si>
    <t>Český Krumlov - Rekonstrukce veřejného osvětlení</t>
  </si>
  <si>
    <t>LED svítidlo konfigurace :M4.1</t>
  </si>
  <si>
    <t>LED svítidlo konfigurace :M4.2.V</t>
  </si>
  <si>
    <t>LED svítidlo konfigurace :M4.3</t>
  </si>
  <si>
    <t>LED svítidlo konfigurace :M4.4</t>
  </si>
  <si>
    <t>LED svítidlo konfigurace :M4.5</t>
  </si>
  <si>
    <t>LED svítidlo konfigurace :M4.6</t>
  </si>
  <si>
    <t>LED svítidlo konfigurace :M4.7</t>
  </si>
  <si>
    <t>LED svítidlo konfigurace :M4.8</t>
  </si>
  <si>
    <t>LED svítidlo konfigurace :M4.9</t>
  </si>
  <si>
    <t>LED svítidlo konfigurace :M4.11</t>
  </si>
  <si>
    <t>LED svítidlo konfigurace :M4.12</t>
  </si>
  <si>
    <t>LED svítidlo konfigurace :M4.13</t>
  </si>
  <si>
    <t>LED svítidlo konfigurace :M4.14</t>
  </si>
  <si>
    <t>LED svítidlo konfigurace :M4.15</t>
  </si>
  <si>
    <t>LED svítidlo konfigurace :M4.16</t>
  </si>
  <si>
    <t>LED svítidlo konfigurace :M4.17</t>
  </si>
  <si>
    <t>LED svítidlo konfigurace :M4.18</t>
  </si>
  <si>
    <t>LED svítidlo konfigurace :M5.1</t>
  </si>
  <si>
    <t>LED svítidlo konfigurace :M5.2</t>
  </si>
  <si>
    <t>LED svítidlo konfigurace :M5.3</t>
  </si>
  <si>
    <t>LED svítidlo konfigurace :M5.5</t>
  </si>
  <si>
    <t>LED svítidlo konfigurace :M5.6</t>
  </si>
  <si>
    <t>LED svítidlo konfigurace :M5.7</t>
  </si>
  <si>
    <t>LED svítidlo konfigurace :M5.8</t>
  </si>
  <si>
    <t>LED svítidlo konfigurace :M5.9</t>
  </si>
  <si>
    <t>LED svítidlo konfigurace :M5.11</t>
  </si>
  <si>
    <t>LED svítidlo konfigurace :M5.13</t>
  </si>
  <si>
    <t>LED svítidlo konfigurace :M6.1</t>
  </si>
  <si>
    <t>LED svítidlo konfigurace :P3.1.P</t>
  </si>
  <si>
    <t>LED svítidlo konfigurace :P3.1.V</t>
  </si>
  <si>
    <t>LED svítidlo konfigurace :P3.2</t>
  </si>
  <si>
    <t>LED svítidlo konfigurace :P3.3</t>
  </si>
  <si>
    <t>LED svítidlo konfigurace :P3.4</t>
  </si>
  <si>
    <t>LED svítidlo konfigurace :P3.5</t>
  </si>
  <si>
    <t>LED svítidlo konfigurace :P3.6</t>
  </si>
  <si>
    <t>LED svítidlo konfigurace :P3.7</t>
  </si>
  <si>
    <t>LED svítidlo konfigurace :P3.8</t>
  </si>
  <si>
    <t>LED svítidlo konfigurace :P3.9</t>
  </si>
  <si>
    <t>LED svítidlo konfigurace :P3.10</t>
  </si>
  <si>
    <t>LED svítidlo konfigurace :P3.11</t>
  </si>
  <si>
    <t>LED svítidlo konfigurace :P3.12</t>
  </si>
  <si>
    <t>LED svítidlo konfigurace :P3.13</t>
  </si>
  <si>
    <t>LED svítidlo konfigurace :P3.14</t>
  </si>
  <si>
    <t>LED svítidlo konfigurace :P3.15</t>
  </si>
  <si>
    <t>LED svítidlo konfigurace :P3.16</t>
  </si>
  <si>
    <t>LED svítidlo konfigurace :P3.17</t>
  </si>
  <si>
    <t>LED svítidlo konfigurace :P3.18</t>
  </si>
  <si>
    <t>LED svítidlo konfigurace :P3.20</t>
  </si>
  <si>
    <t>LED svítidlo konfigurace :P3.21</t>
  </si>
  <si>
    <t>LED svítidlo konfigurace :P3.22</t>
  </si>
  <si>
    <t>LED svítidlo konfigurace :P3.23</t>
  </si>
  <si>
    <t>LED svítidlo konfigurace :P3.24</t>
  </si>
  <si>
    <t>LED svítidlo konfigurace :P3.25</t>
  </si>
  <si>
    <t>LED svítidlo konfigurace :P3.26</t>
  </si>
  <si>
    <t>LED svítidlo konfigurace :P3.27</t>
  </si>
  <si>
    <t>LED svítidlo konfigurace :P3.28</t>
  </si>
  <si>
    <t>LED svítidlo konfigurace :P3.29</t>
  </si>
  <si>
    <t>LED svítidlo konfigurace :P4.1</t>
  </si>
  <si>
    <t>LED svítidlo konfigurace :P4.2</t>
  </si>
  <si>
    <t>LED svítidlo konfigurace :P4.3</t>
  </si>
  <si>
    <t>LED svítidlo konfigurace :P4.4</t>
  </si>
  <si>
    <t>LED svítidlo konfigurace :P4.5</t>
  </si>
  <si>
    <t>LED svítidlo konfigurace :P4.6</t>
  </si>
  <si>
    <t>LED svítidlo konfigurace :P4.7</t>
  </si>
  <si>
    <t>LED svítidlo konfigurace :P4.8</t>
  </si>
  <si>
    <t>LED svítidlo konfigurace :P4.9</t>
  </si>
  <si>
    <t>LED svítidlo konfigurace :P4.10.P</t>
  </si>
  <si>
    <t>LED svítidlo konfigurace :P4.10</t>
  </si>
  <si>
    <t>LED svítidlo konfigurace :P4.11</t>
  </si>
  <si>
    <t>LED svítidlo konfigurace :P4.12</t>
  </si>
  <si>
    <t>LED svítidlo konfigurace :P4.13</t>
  </si>
  <si>
    <t>LED svítidlo konfigurace :P4.14</t>
  </si>
  <si>
    <t>LED svítidlo konfigurace :P4.15</t>
  </si>
  <si>
    <t>LED svítidlo konfigurace :P4.16</t>
  </si>
  <si>
    <t>LED svítidlo konfigurace :P4.17</t>
  </si>
  <si>
    <t>LED svítidlo konfigurace :P4.18</t>
  </si>
  <si>
    <t>LED svítidlo konfigurace :P4.19</t>
  </si>
  <si>
    <t>LED svítidlo konfigurace :P4.20</t>
  </si>
  <si>
    <t>LED svítidlo konfigurace :P4.21</t>
  </si>
  <si>
    <t>LED svítidlo konfigurace :P4.22</t>
  </si>
  <si>
    <t>LED svítidlo konfigurace :P4.23</t>
  </si>
  <si>
    <t>LED svítidlo konfigurace :P4.24</t>
  </si>
  <si>
    <t>LED svítidlo konfigurace :P4.25</t>
  </si>
  <si>
    <t>LED svítidlo konfigurace :P4.26</t>
  </si>
  <si>
    <t>LED svítidlo konfigurace :P4.27</t>
  </si>
  <si>
    <t>LED svítidlo konfigurace :P4.28</t>
  </si>
  <si>
    <t>LED svítidlo konfigurace :P4.29</t>
  </si>
  <si>
    <t>LED svítidlo konfigurace :P4.30</t>
  </si>
  <si>
    <t>LED svítidlo konfigurace :P4.31</t>
  </si>
  <si>
    <t>LED svítidlo konfigurace :P4.32</t>
  </si>
  <si>
    <t>LED svítidlo konfigurace :P4.33</t>
  </si>
  <si>
    <t>LED svítidlo konfigurace :P4.34</t>
  </si>
  <si>
    <t>LED svítidlo konfigurace :P4.35</t>
  </si>
  <si>
    <t>LED svítidlo konfigurace :P4.36</t>
  </si>
  <si>
    <t>LED svítidlo konfigurace :P4.37</t>
  </si>
  <si>
    <t>LED svítidlo konfigurace :P4.38</t>
  </si>
  <si>
    <t>LED svítidlo konfigurace :P4.39</t>
  </si>
  <si>
    <t>LED svítidlo konfigurace :P4.40</t>
  </si>
  <si>
    <t>LED svítidlo konfigurace :P4.41</t>
  </si>
  <si>
    <t>LED svítidlo konfigurace :P4.42</t>
  </si>
  <si>
    <t>LED svítidlo konfigurace :P4.43</t>
  </si>
  <si>
    <t>LED svítidlo konfigurace :P4.44</t>
  </si>
  <si>
    <t>LED svítidlo konfigurace :P4.45</t>
  </si>
  <si>
    <t>LED svítidlo konfigurace :P4.46</t>
  </si>
  <si>
    <t>LED svítidlo konfigurace :P4.47</t>
  </si>
  <si>
    <t>LED svítidlo konfigurace :P4.48</t>
  </si>
  <si>
    <t>LED svítidlo konfigurace :P4.49</t>
  </si>
  <si>
    <t>LED svítidlo konfigurace :P4.50</t>
  </si>
  <si>
    <t>LED svítidlo konfigurace :P4.51</t>
  </si>
  <si>
    <t>LED svítidlo konfigurace :P4.52</t>
  </si>
  <si>
    <t>LED svítidlo konfigurace :P4.53</t>
  </si>
  <si>
    <t>LED svítidlo konfigurace :P4.54</t>
  </si>
  <si>
    <t>LED svítidlo konfigurace :P4.55</t>
  </si>
  <si>
    <t>LED svítidlo konfigurace :P4.56</t>
  </si>
  <si>
    <t>LED svítidlo konfigurace :P4.57</t>
  </si>
  <si>
    <t>LED svítidlo konfigurace :P4.58</t>
  </si>
  <si>
    <t>LED svítidlo konfigurace :P4.59</t>
  </si>
  <si>
    <t>LED svítidlo konfigurace :P4.60</t>
  </si>
  <si>
    <t>LED svítidlo konfigurace :P4.61</t>
  </si>
  <si>
    <t>LED svítidlo konfigurace :P4.62</t>
  </si>
  <si>
    <t>LED svítidlo konfigurace :P4.64</t>
  </si>
  <si>
    <t>LED svítidlo konfigurace :Fontána</t>
  </si>
  <si>
    <t>LED svítidlo konfigurace :OK Budějovická</t>
  </si>
  <si>
    <t>LED svítidlo konfigurace :OK Pod Kamenem</t>
  </si>
  <si>
    <t>LED svítidlo konfigurace :OK Urbinská</t>
  </si>
  <si>
    <t>LED svítidlo konfigurace :PMK Kaplická</t>
  </si>
  <si>
    <t>LED svítidlo konfigurace :PMK pro BDa</t>
  </si>
  <si>
    <t>LED svítidlo konfigurace :PMK pro BDb</t>
  </si>
  <si>
    <t>LED svítidlo konfigurace :PMK u BUS nádraží</t>
  </si>
  <si>
    <t>LED svítidlo konfigurace :PMK Vyšehrad</t>
  </si>
  <si>
    <t>LED svítidlo konfigurace :Přechod č.10</t>
  </si>
  <si>
    <t>LED svítidlo konfigurace :Přechod č.11</t>
  </si>
  <si>
    <t>LED svítidlo konfigurace :Přechod č.12</t>
  </si>
  <si>
    <t>LED svítidlo konfigurace :Přechod č.1a</t>
  </si>
  <si>
    <t>LED svítidlo konfigurace :Přechod č.1b</t>
  </si>
  <si>
    <t>LED svítidlo konfigurace :Přechod č.2</t>
  </si>
  <si>
    <t>LED svítidlo konfigurace :Přechod č.3</t>
  </si>
  <si>
    <t>LED svítidlo konfigurace :Přechod č.4</t>
  </si>
  <si>
    <t>LED svítidlo konfigurace :Přechod č.5</t>
  </si>
  <si>
    <t>LED svítidlo konfigurace :Přechod č.6</t>
  </si>
  <si>
    <t>LED svítidlo konfigurace :Přechod č.7</t>
  </si>
  <si>
    <t>LED svítidlo konfigurace :Přechod č.8a</t>
  </si>
  <si>
    <t>LED svítidlo konfigurace :Přechod č.8b</t>
  </si>
  <si>
    <t>LED svítidlo konfigurace :SB 708-711</t>
  </si>
  <si>
    <t>LED svítidlo konfigurace :Špičák (před ČSOB)</t>
  </si>
  <si>
    <t>LED svítidlo konfigurace :Tenis Centrum</t>
  </si>
  <si>
    <t>LED svítidlo konfigurace :Urbinská - 1.část a</t>
  </si>
  <si>
    <t>LED svítidlo konfigurace :Urbinská - 1.část b</t>
  </si>
  <si>
    <t>LED svítidlo konfigurace :Urbinská - 2.část</t>
  </si>
  <si>
    <t>LED svítidlo konfigurace :Urbinská - 3.část</t>
  </si>
  <si>
    <t>Stožár sadový bezpaticový, válcový, stupňovitý 5m, vrcholové zatížení 25 kg</t>
  </si>
  <si>
    <t>Stožár sadový bezpaticový, válcový, stupňovitý 6m, vrcholové zatížení 25 kg</t>
  </si>
  <si>
    <t>Stožár silniční bezpaticový, válcový, stupňovitý 10m, vrcholové zatížení 60 kg</t>
  </si>
  <si>
    <t>Stožár silniční bezpaticový, válcový, stupňovitý 12m, vrcholové zatížení 55 kg</t>
  </si>
  <si>
    <t>Stožár silniční bezpaticový, válcový, stupňovitý 8m, vrcholové zatížení 60 kg</t>
  </si>
  <si>
    <t>Výložník sadový obloukový 1R/500</t>
  </si>
  <si>
    <t>Výložník sadový rovný 2R/1000/180°</t>
  </si>
  <si>
    <t>Výložník sadový rovný 2R/500/180°</t>
  </si>
  <si>
    <t>Výložník silniční obloukový 1R/1500</t>
  </si>
  <si>
    <t>Výložník silniční obloukový 1R/2000</t>
  </si>
  <si>
    <t>Výložník silniční obloukový 2R/2000/90°</t>
  </si>
  <si>
    <t>Stožárová svorkovnice 9/35 s pojistkou pro 1 okruh s poj.</t>
  </si>
  <si>
    <t>Stožárová svorkovnice 9/35 s pojistkami pro 2 okruhy s poj.</t>
  </si>
  <si>
    <t>Nástavec na sadový stožár 0,7m</t>
  </si>
  <si>
    <t>Stínítko ke svítidlu</t>
  </si>
  <si>
    <t>Lanová svorka na AlFe</t>
  </si>
  <si>
    <t>Demontáž stožáru do 6m (komplet vč.zemních a elektromontážních prací)</t>
  </si>
  <si>
    <t>Montáž stožáru do 6m (komplet vč.zemních a elektromontážních prací a elektromateriálu)</t>
  </si>
  <si>
    <t>Demontáž stožáru 8-12m (komplet vč.zemních a elektromontážních prací)</t>
  </si>
  <si>
    <t>Montáž stožáru 8-12m (komplet vč.zemních a elektromontážních prací a elektromateriálu)</t>
  </si>
  <si>
    <t>Výměna stožárové svorkovnice včetně zapojení vodičů silových kabelů</t>
  </si>
  <si>
    <t>Demontáž a zpětná montáž Místního rozhlasu</t>
  </si>
  <si>
    <t>Demontáž a zpětná montáž Dopravních značek</t>
  </si>
  <si>
    <t>Demontáž a zpětná montáž ostatního zařízení (Kamera, radar)</t>
  </si>
  <si>
    <r>
      <rPr>
        <b/>
        <u val="single"/>
        <sz val="6"/>
        <color rgb="FF000000"/>
        <rFont val="Calibri"/>
        <family val="2"/>
      </rPr>
      <t>Výměna stožáru, rozdělená do dvou položek na demontáž a montáž, obsahuje:</t>
    </r>
    <r>
      <rPr>
        <sz val="6"/>
        <color indexed="8"/>
        <rFont val="Calibri"/>
        <family val="2"/>
      </rPr>
      <t xml:space="preserve">
1) Odpojení kabelů, demontáž stožáru, výložníku, patice a elektrovýzbroje, odpojení nulování a uzemnění. 
2) Rozbourání betonového základu a úprava  otvoru pro zhotovení betonového základu. 
3) Zhotovení betonového základu vč. stožárového pouzdra se spodní keramickou/betonovou  podložkou/dlaždicí.
4) Montáž stožáru s výložníkem, připojení nulování a uzemnění.
5) Vytvoření prostupu pro kabely v základu, uložení přívodních kabelů do ochranné trubky, vyrovnání stožáru, zaklínování stožáru vysypání pískem, zhotovení betonového věnce mezi stožárem a pouzdrovým základem o tloušťce 5 cm. 
6) Výkop spojkoviště pro spojky, změření izolačního stavu zemních kabelů, montáž kabelových spojek, protažení kabelu do prostoru elektrovýzbroje.
7) Montáž elektrovýzbroje včetně pojistky, připojení kabelů, odzkoušení funkčnosti, montáž identifikačního čísla, definitivní úprava povrchu.
8) Rekonstrukce kabelového lože, uložení naspojkovaných kabelů, zakrytí kabelů pískem a mechanickou ochranou, zához spojkoviště, zhutnění výkopu, úprava povrchu po výměně stožáru i spojkování kabelů. 
9) Naložení suti na vozidlo, odvoz suti na skládku včetně poplatku za uložení suti na skládku.
10) Dodávku stožárového pouzdra, zemnící svorky (SS, SR apod), kabelových spojek, betonové směsi, ochranné trubky např. kopoflex pro prostup základem stožáru, písku a krytů kabelového lože, kabelová spojka teplem smrštitelná, spotřebního materiálu.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</si>
</sst>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0\ &quot;Kč&quot;;\-#,##0\ &quot;Kč&quot;"/>
    <numFmt numFmtId="7" formatCode="#,##0.00\ &quot;Kč&quot;;\-#,##0.00\ &quot;Kč&quot;"/>
    <numFmt numFmtId="44" formatCode="_-* #,##0.00\ &quot;Kč&quot;_-;\-* #,##0.00\ &quot;Kč&quot;_-;_-* &quot;-&quot;??\ &quot;Kč&quot;_-;_-@_-"/>
  </numFmts>
  <fonts count="13">
    <font>
      <sz val="11"/>
      <color theme="1"/>
      <name val="Calibri"/>
      <family val="2"/>
      <scheme val="minor"/>
    </font>
    <font>
      <sz val="10"/>
      <name val="Arial"/>
      <family val="2"/>
    </font>
    <font>
      <sz val="11"/>
      <color indexed="8"/>
      <name val="Calibri"/>
      <family val="2"/>
    </font>
    <font>
      <b/>
      <sz val="11"/>
      <color indexed="8"/>
      <name val="Calibri"/>
      <family val="2"/>
    </font>
    <font>
      <sz val="9"/>
      <color indexed="8"/>
      <name val="Calibri"/>
      <family val="2"/>
    </font>
    <font>
      <b/>
      <sz val="9"/>
      <color indexed="8"/>
      <name val="Calibri"/>
      <family val="2"/>
    </font>
    <font>
      <sz val="12"/>
      <color indexed="8"/>
      <name val="Calibri"/>
      <family val="2"/>
    </font>
    <font>
      <b/>
      <i/>
      <sz val="9"/>
      <color indexed="8"/>
      <name val="Calibri"/>
      <family val="2"/>
    </font>
    <font>
      <b/>
      <sz val="12"/>
      <color indexed="8"/>
      <name val="Calibri"/>
      <family val="2"/>
    </font>
    <font>
      <sz val="16"/>
      <color indexed="8"/>
      <name val="Calibri"/>
      <family val="2"/>
    </font>
    <font>
      <b/>
      <sz val="11"/>
      <color theme="1"/>
      <name val="Calibri"/>
      <family val="2"/>
      <scheme val="minor"/>
    </font>
    <font>
      <sz val="6"/>
      <color indexed="8"/>
      <name val="Calibri"/>
      <family val="2"/>
    </font>
    <font>
      <b/>
      <u val="single"/>
      <sz val="6"/>
      <color rgb="FF000000"/>
      <name val="Calibri"/>
      <family val="2"/>
    </font>
  </fonts>
  <fills count="4">
    <fill>
      <patternFill/>
    </fill>
    <fill>
      <patternFill patternType="gray125"/>
    </fill>
    <fill>
      <patternFill patternType="solid">
        <fgColor rgb="FFFFFFCC"/>
        <bgColor indexed="64"/>
      </patternFill>
    </fill>
    <fill>
      <patternFill patternType="solid">
        <fgColor theme="0" tint="-0.24997000396251678"/>
        <bgColor indexed="64"/>
      </patternFill>
    </fill>
  </fills>
  <borders count="25">
    <border>
      <left/>
      <right/>
      <top/>
      <bottom/>
      <diagonal/>
    </border>
    <border>
      <left style="thin"/>
      <right style="thin"/>
      <top/>
      <bottom style="thin"/>
    </border>
    <border>
      <left style="thin"/>
      <right style="thin"/>
      <top style="thin"/>
      <bottom style="thin"/>
    </border>
    <border>
      <left style="double"/>
      <right/>
      <top style="double"/>
      <bottom/>
    </border>
    <border>
      <left style="thin"/>
      <right style="thin"/>
      <top style="double"/>
      <bottom/>
    </border>
    <border>
      <left style="double"/>
      <right/>
      <top/>
      <bottom style="double"/>
    </border>
    <border>
      <left style="thin"/>
      <right style="thin"/>
      <top/>
      <bottom style="double"/>
    </border>
    <border>
      <left style="thin"/>
      <right/>
      <top/>
      <bottom style="double"/>
    </border>
    <border>
      <left/>
      <right style="double"/>
      <top/>
      <bottom style="double"/>
    </border>
    <border>
      <left style="double"/>
      <right/>
      <top/>
      <bottom style="thin"/>
    </border>
    <border>
      <left/>
      <right style="double"/>
      <top/>
      <bottom style="thin"/>
    </border>
    <border>
      <left/>
      <right style="double"/>
      <top style="thin"/>
      <bottom style="thin"/>
    </border>
    <border>
      <left style="double"/>
      <right/>
      <top style="thin"/>
      <bottom style="double"/>
    </border>
    <border>
      <left style="thin"/>
      <right style="thin"/>
      <top style="thin"/>
      <bottom style="double"/>
    </border>
    <border>
      <left/>
      <right style="double"/>
      <top style="thin"/>
      <bottom style="double"/>
    </border>
    <border>
      <left/>
      <right/>
      <top style="double"/>
      <bottom/>
    </border>
    <border>
      <left/>
      <right style="double"/>
      <top style="double"/>
      <bottom/>
    </border>
    <border>
      <left/>
      <right/>
      <top/>
      <bottom style="thin"/>
    </border>
    <border>
      <left/>
      <right/>
      <top style="thin"/>
      <bottom style="thin"/>
    </border>
    <border>
      <left style="double"/>
      <right/>
      <top style="thin"/>
      <bottom style="thin"/>
    </border>
    <border>
      <left style="double"/>
      <right style="thin"/>
      <top style="double"/>
      <bottom/>
    </border>
    <border>
      <left style="double"/>
      <right style="thin"/>
      <top/>
      <bottom style="thin"/>
    </border>
    <border>
      <left style="double"/>
      <right style="thin"/>
      <top style="thin"/>
      <bottom style="thin"/>
    </border>
    <border>
      <left style="thin"/>
      <right/>
      <top style="double"/>
      <bottom/>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2" fillId="0" borderId="0" applyFont="0" applyFill="0" applyBorder="0" applyAlignment="0" applyProtection="0"/>
    <xf numFmtId="9" fontId="0" fillId="0" borderId="0" applyFont="0" applyFill="0" applyBorder="0" applyAlignment="0" applyProtection="0"/>
  </cellStyleXfs>
  <cellXfs count="61">
    <xf numFmtId="0" fontId="0" fillId="0" borderId="0" xfId="0"/>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0" fontId="4" fillId="0" borderId="0" xfId="0" applyFont="1"/>
    <xf numFmtId="0" fontId="8" fillId="0" borderId="0" xfId="0" applyFont="1"/>
    <xf numFmtId="0" fontId="5" fillId="3" borderId="3" xfId="0" applyFont="1" applyFill="1" applyBorder="1"/>
    <xf numFmtId="0" fontId="7" fillId="3" borderId="4" xfId="0" applyFont="1" applyFill="1" applyBorder="1" applyAlignment="1">
      <alignment horizontal="center" vertical="center"/>
    </xf>
    <xf numFmtId="0" fontId="7" fillId="3" borderId="5" xfId="0" applyFont="1" applyFill="1" applyBorder="1"/>
    <xf numFmtId="0" fontId="7" fillId="3" borderId="6" xfId="0" applyFont="1" applyFill="1" applyBorder="1"/>
    <xf numFmtId="0" fontId="7" fillId="3" borderId="7" xfId="0" applyFont="1" applyFill="1" applyBorder="1"/>
    <xf numFmtId="0" fontId="7" fillId="3" borderId="7" xfId="0" applyFont="1" applyFill="1" applyBorder="1" applyAlignment="1">
      <alignment horizontal="center"/>
    </xf>
    <xf numFmtId="0" fontId="5" fillId="3" borderId="6" xfId="0" applyFont="1" applyFill="1" applyBorder="1"/>
    <xf numFmtId="0" fontId="5" fillId="3" borderId="8" xfId="0" applyFont="1" applyFill="1" applyBorder="1"/>
    <xf numFmtId="1" fontId="4" fillId="0" borderId="9" xfId="0" applyNumberFormat="1" applyFont="1" applyBorder="1" applyAlignment="1">
      <alignment horizontal="center" vertical="center"/>
    </xf>
    <xf numFmtId="0" fontId="4" fillId="0" borderId="1" xfId="0" applyFont="1" applyBorder="1" applyAlignment="1">
      <alignment horizontal="center"/>
    </xf>
    <xf numFmtId="7" fontId="4" fillId="0" borderId="1" xfId="20" applyNumberFormat="1" applyFont="1" applyBorder="1" applyProtection="1">
      <protection/>
    </xf>
    <xf numFmtId="7" fontId="4" fillId="0" borderId="10" xfId="20" applyNumberFormat="1" applyFont="1" applyBorder="1" applyProtection="1">
      <protection/>
    </xf>
    <xf numFmtId="7" fontId="4" fillId="0" borderId="11" xfId="20" applyNumberFormat="1" applyFont="1" applyBorder="1" applyProtection="1">
      <protection/>
    </xf>
    <xf numFmtId="0" fontId="4" fillId="0" borderId="2"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xf>
    <xf numFmtId="7" fontId="4" fillId="0" borderId="13" xfId="20" applyNumberFormat="1" applyFont="1" applyBorder="1" applyProtection="1">
      <protection/>
    </xf>
    <xf numFmtId="7" fontId="4" fillId="0" borderId="14" xfId="20" applyNumberFormat="1" applyFont="1" applyBorder="1" applyProtection="1">
      <protection/>
    </xf>
    <xf numFmtId="0" fontId="5" fillId="3" borderId="12" xfId="0" applyFont="1" applyFill="1" applyBorder="1" applyAlignment="1">
      <alignment horizontal="center" vertical="center"/>
    </xf>
    <xf numFmtId="0" fontId="5" fillId="3" borderId="13" xfId="0" applyFont="1" applyFill="1" applyBorder="1" applyAlignment="1">
      <alignment horizontal="center"/>
    </xf>
    <xf numFmtId="7" fontId="5" fillId="3" borderId="13" xfId="20" applyNumberFormat="1" applyFont="1" applyFill="1" applyBorder="1" applyProtection="1">
      <protection/>
    </xf>
    <xf numFmtId="7" fontId="5" fillId="3" borderId="14" xfId="20" applyNumberFormat="1" applyFont="1" applyFill="1" applyBorder="1" applyProtection="1">
      <protection/>
    </xf>
    <xf numFmtId="0" fontId="5" fillId="3" borderId="15" xfId="0" applyFont="1" applyFill="1" applyBorder="1"/>
    <xf numFmtId="0" fontId="5" fillId="3" borderId="4" xfId="0" applyFont="1" applyFill="1" applyBorder="1" applyAlignment="1">
      <alignment horizontal="center"/>
    </xf>
    <xf numFmtId="0" fontId="5" fillId="3" borderId="16" xfId="0" applyFont="1" applyFill="1" applyBorder="1" applyAlignment="1">
      <alignment horizontal="center"/>
    </xf>
    <xf numFmtId="0" fontId="10" fillId="0" borderId="17" xfId="0" applyFont="1" applyBorder="1"/>
    <xf numFmtId="9" fontId="3" fillId="0" borderId="1" xfId="21" applyFont="1" applyBorder="1" applyAlignment="1" applyProtection="1">
      <alignment horizontal="center"/>
      <protection/>
    </xf>
    <xf numFmtId="5" fontId="3" fillId="0" borderId="10" xfId="20" applyNumberFormat="1" applyFont="1" applyBorder="1" applyProtection="1">
      <protection/>
    </xf>
    <xf numFmtId="0" fontId="0" fillId="0" borderId="18" xfId="0" applyBorder="1"/>
    <xf numFmtId="9" fontId="2" fillId="0" borderId="2" xfId="21" applyFont="1" applyBorder="1" applyAlignment="1" applyProtection="1">
      <alignment horizontal="center"/>
      <protection/>
    </xf>
    <xf numFmtId="5" fontId="2" fillId="0" borderId="11" xfId="20" applyNumberFormat="1" applyFont="1" applyBorder="1" applyProtection="1">
      <protection/>
    </xf>
    <xf numFmtId="5" fontId="2" fillId="0" borderId="10" xfId="20" applyNumberFormat="1" applyFont="1" applyBorder="1" applyProtection="1">
      <protection/>
    </xf>
    <xf numFmtId="2" fontId="4" fillId="0" borderId="2" xfId="0" applyNumberFormat="1" applyFont="1" applyBorder="1" applyAlignment="1">
      <alignment horizontal="center"/>
    </xf>
    <xf numFmtId="0" fontId="8" fillId="0" borderId="0" xfId="0" applyFont="1" applyAlignment="1">
      <alignment wrapText="1"/>
    </xf>
    <xf numFmtId="0" fontId="6" fillId="0" borderId="0" xfId="0" applyFont="1" applyAlignment="1">
      <alignment wrapText="1"/>
    </xf>
    <xf numFmtId="0" fontId="4" fillId="3" borderId="3" xfId="0" applyFont="1" applyFill="1" applyBorder="1" applyAlignment="1">
      <alignment wrapText="1"/>
    </xf>
    <xf numFmtId="0" fontId="7" fillId="3" borderId="5" xfId="0" applyFont="1" applyFill="1" applyBorder="1" applyAlignment="1">
      <alignment wrapText="1"/>
    </xf>
    <xf numFmtId="0" fontId="4" fillId="0" borderId="9" xfId="0" applyFont="1" applyBorder="1" applyAlignment="1">
      <alignment wrapText="1"/>
    </xf>
    <xf numFmtId="0" fontId="4" fillId="0" borderId="19" xfId="0" applyFont="1" applyBorder="1" applyAlignment="1">
      <alignment wrapText="1"/>
    </xf>
    <xf numFmtId="0" fontId="4" fillId="0" borderId="12" xfId="0" applyFont="1" applyBorder="1" applyAlignment="1">
      <alignment wrapText="1"/>
    </xf>
    <xf numFmtId="0" fontId="5" fillId="3" borderId="12" xfId="0" applyFont="1" applyFill="1" applyBorder="1" applyAlignment="1">
      <alignment wrapText="1"/>
    </xf>
    <xf numFmtId="0" fontId="4" fillId="0" borderId="0" xfId="0" applyFont="1" applyAlignment="1">
      <alignment wrapText="1"/>
    </xf>
    <xf numFmtId="0" fontId="5" fillId="3" borderId="20" xfId="0" applyFont="1" applyFill="1" applyBorder="1" applyAlignment="1">
      <alignment wrapText="1"/>
    </xf>
    <xf numFmtId="0" fontId="10" fillId="0" borderId="21" xfId="0" applyFont="1" applyBorder="1" applyAlignment="1">
      <alignment wrapText="1"/>
    </xf>
    <xf numFmtId="0" fontId="0" fillId="0" borderId="22" xfId="0" applyBorder="1" applyAlignment="1">
      <alignment wrapText="1"/>
    </xf>
    <xf numFmtId="0" fontId="7" fillId="3" borderId="23"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 fillId="0" borderId="0" xfId="0" applyFont="1" applyAlignment="1">
      <alignment horizontal="center" wrapText="1"/>
    </xf>
    <xf numFmtId="0" fontId="9" fillId="0" borderId="0" xfId="0" applyFont="1" applyAlignment="1">
      <alignment horizontal="left"/>
    </xf>
    <xf numFmtId="0" fontId="11" fillId="0" borderId="19" xfId="0" applyFont="1" applyBorder="1" applyAlignment="1">
      <alignment horizontal="left" vertical="top" wrapText="1"/>
    </xf>
    <xf numFmtId="0" fontId="11" fillId="0" borderId="18" xfId="0" applyFont="1" applyBorder="1" applyAlignment="1">
      <alignment horizontal="left" vertical="top" wrapText="1"/>
    </xf>
    <xf numFmtId="0" fontId="11" fillId="0" borderId="24" xfId="0" applyFont="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Měna" xfId="20"/>
    <cellStyle name="Procent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04"/>
  <sheetViews>
    <sheetView showGridLines="0" tabSelected="1" zoomScale="115" zoomScaleNormal="115" workbookViewId="0" topLeftCell="A1">
      <pane xSplit="1" ySplit="5" topLeftCell="B6" activePane="bottomRight" state="frozen"/>
      <selection pane="topRight" activeCell="B1" sqref="B1"/>
      <selection pane="bottomLeft" activeCell="A6" sqref="A6"/>
      <selection pane="bottomRight" activeCell="B6" sqref="B6"/>
    </sheetView>
  </sheetViews>
  <sheetFormatPr defaultColWidth="9.140625" defaultRowHeight="15"/>
  <cols>
    <col min="1" max="1" width="2.00390625" style="0" bestFit="1" customWidth="1"/>
    <col min="2" max="2" width="5.57421875" style="0" customWidth="1"/>
    <col min="3" max="3" width="48.8515625" style="46" customWidth="1"/>
    <col min="4" max="5" width="5.57421875" style="3" customWidth="1"/>
    <col min="6" max="6" width="9.28125" style="3" customWidth="1"/>
    <col min="7" max="7" width="13.421875" style="3" customWidth="1"/>
    <col min="8" max="8" width="12.7109375" style="3" customWidth="1"/>
    <col min="9" max="10" width="17.00390625" style="3" customWidth="1"/>
  </cols>
  <sheetData>
    <row r="1" spans="3:9" ht="21">
      <c r="C1" s="57" t="s">
        <v>40</v>
      </c>
      <c r="D1" s="57"/>
      <c r="E1" s="57"/>
      <c r="F1" s="57"/>
      <c r="G1" s="57"/>
      <c r="H1" s="57"/>
      <c r="I1" s="3" t="s">
        <v>36</v>
      </c>
    </row>
    <row r="2" spans="3:10" ht="33.6" customHeight="1">
      <c r="C2" s="38" t="s">
        <v>1</v>
      </c>
      <c r="D2" s="4"/>
      <c r="E2" s="4"/>
      <c r="F2" s="56"/>
      <c r="G2" s="56"/>
      <c r="H2" s="56"/>
      <c r="I2" s="56"/>
      <c r="J2" s="56"/>
    </row>
    <row r="3" ht="16.2" thickBot="1">
      <c r="C3" s="39"/>
    </row>
    <row r="4" spans="2:10" ht="30.6" customHeight="1" thickTop="1">
      <c r="B4" s="5"/>
      <c r="C4" s="40"/>
      <c r="D4" s="6"/>
      <c r="E4" s="50"/>
      <c r="F4" s="51" t="s">
        <v>4</v>
      </c>
      <c r="G4" s="52"/>
      <c r="H4" s="53"/>
      <c r="I4" s="54" t="s">
        <v>5</v>
      </c>
      <c r="J4" s="55"/>
    </row>
    <row r="5" spans="2:10" ht="14.1" customHeight="1" thickBot="1">
      <c r="B5" s="7" t="s">
        <v>17</v>
      </c>
      <c r="C5" s="41" t="s">
        <v>18</v>
      </c>
      <c r="D5" s="8" t="s">
        <v>0</v>
      </c>
      <c r="E5" s="9" t="s">
        <v>2</v>
      </c>
      <c r="F5" s="10" t="s">
        <v>3</v>
      </c>
      <c r="G5" s="11" t="s">
        <v>6</v>
      </c>
      <c r="H5" s="12" t="s">
        <v>7</v>
      </c>
      <c r="I5" s="12" t="s">
        <v>6</v>
      </c>
      <c r="J5" s="12" t="s">
        <v>7</v>
      </c>
    </row>
    <row r="6" spans="2:10" ht="14.25" customHeight="1" thickTop="1">
      <c r="B6" s="13">
        <v>1</v>
      </c>
      <c r="C6" s="42" t="s">
        <v>41</v>
      </c>
      <c r="D6" s="14">
        <v>4</v>
      </c>
      <c r="E6" s="14" t="s">
        <v>8</v>
      </c>
      <c r="F6" s="1"/>
      <c r="G6" s="15">
        <f aca="true" t="shared" si="0" ref="G6:G156">+D6*F6</f>
        <v>0</v>
      </c>
      <c r="H6" s="16"/>
      <c r="I6" s="16">
        <f>+G6*1.21</f>
        <v>0</v>
      </c>
      <c r="J6" s="16"/>
    </row>
    <row r="7" spans="2:10" ht="14.25" customHeight="1">
      <c r="B7" s="13">
        <f>+B6+1</f>
        <v>2</v>
      </c>
      <c r="C7" s="42" t="s">
        <v>42</v>
      </c>
      <c r="D7" s="14">
        <v>5</v>
      </c>
      <c r="E7" s="14" t="s">
        <v>8</v>
      </c>
      <c r="F7" s="1"/>
      <c r="G7" s="15">
        <f t="shared" si="0"/>
        <v>0</v>
      </c>
      <c r="H7" s="16"/>
      <c r="I7" s="16">
        <f aca="true" t="shared" si="1" ref="I7:I156">+G7*1.21</f>
        <v>0</v>
      </c>
      <c r="J7" s="16"/>
    </row>
    <row r="8" spans="2:10" ht="14.25" customHeight="1">
      <c r="B8" s="13">
        <f aca="true" t="shared" si="2" ref="B8:B156">+B7+1</f>
        <v>3</v>
      </c>
      <c r="C8" s="42" t="s">
        <v>43</v>
      </c>
      <c r="D8" s="14">
        <v>1</v>
      </c>
      <c r="E8" s="14" t="s">
        <v>8</v>
      </c>
      <c r="F8" s="1"/>
      <c r="G8" s="15">
        <f t="shared" si="0"/>
        <v>0</v>
      </c>
      <c r="H8" s="16"/>
      <c r="I8" s="16">
        <f t="shared" si="1"/>
        <v>0</v>
      </c>
      <c r="J8" s="16"/>
    </row>
    <row r="9" spans="2:10" ht="14.25" customHeight="1">
      <c r="B9" s="13">
        <f t="shared" si="2"/>
        <v>4</v>
      </c>
      <c r="C9" s="42" t="s">
        <v>44</v>
      </c>
      <c r="D9" s="14">
        <v>1</v>
      </c>
      <c r="E9" s="14" t="s">
        <v>8</v>
      </c>
      <c r="F9" s="1"/>
      <c r="G9" s="15">
        <f t="shared" si="0"/>
        <v>0</v>
      </c>
      <c r="H9" s="16"/>
      <c r="I9" s="16">
        <f t="shared" si="1"/>
        <v>0</v>
      </c>
      <c r="J9" s="16"/>
    </row>
    <row r="10" spans="2:10" ht="14.25" customHeight="1">
      <c r="B10" s="13">
        <f t="shared" si="2"/>
        <v>5</v>
      </c>
      <c r="C10" s="42" t="s">
        <v>45</v>
      </c>
      <c r="D10" s="14">
        <v>1</v>
      </c>
      <c r="E10" s="14" t="s">
        <v>8</v>
      </c>
      <c r="F10" s="1"/>
      <c r="G10" s="15">
        <f aca="true" t="shared" si="3" ref="G10:G73">+D10*F10</f>
        <v>0</v>
      </c>
      <c r="H10" s="16"/>
      <c r="I10" s="16">
        <f aca="true" t="shared" si="4" ref="I10:I73">+G10*1.21</f>
        <v>0</v>
      </c>
      <c r="J10" s="16"/>
    </row>
    <row r="11" spans="2:10" ht="14.25" customHeight="1">
      <c r="B11" s="13">
        <f t="shared" si="2"/>
        <v>6</v>
      </c>
      <c r="C11" s="42" t="s">
        <v>46</v>
      </c>
      <c r="D11" s="14">
        <v>1</v>
      </c>
      <c r="E11" s="14" t="s">
        <v>8</v>
      </c>
      <c r="F11" s="1"/>
      <c r="G11" s="15">
        <f t="shared" si="3"/>
        <v>0</v>
      </c>
      <c r="H11" s="16"/>
      <c r="I11" s="16">
        <f t="shared" si="4"/>
        <v>0</v>
      </c>
      <c r="J11" s="16"/>
    </row>
    <row r="12" spans="2:10" ht="14.25" customHeight="1">
      <c r="B12" s="13">
        <f t="shared" si="2"/>
        <v>7</v>
      </c>
      <c r="C12" s="42" t="s">
        <v>47</v>
      </c>
      <c r="D12" s="14">
        <v>2</v>
      </c>
      <c r="E12" s="14" t="s">
        <v>8</v>
      </c>
      <c r="F12" s="1"/>
      <c r="G12" s="15">
        <f t="shared" si="3"/>
        <v>0</v>
      </c>
      <c r="H12" s="16"/>
      <c r="I12" s="16">
        <f t="shared" si="4"/>
        <v>0</v>
      </c>
      <c r="J12" s="16"/>
    </row>
    <row r="13" spans="2:10" ht="14.25" customHeight="1">
      <c r="B13" s="13">
        <f t="shared" si="2"/>
        <v>8</v>
      </c>
      <c r="C13" s="42" t="s">
        <v>48</v>
      </c>
      <c r="D13" s="14">
        <v>16</v>
      </c>
      <c r="E13" s="14" t="s">
        <v>8</v>
      </c>
      <c r="F13" s="1"/>
      <c r="G13" s="15">
        <f t="shared" si="3"/>
        <v>0</v>
      </c>
      <c r="H13" s="16"/>
      <c r="I13" s="16">
        <f t="shared" si="4"/>
        <v>0</v>
      </c>
      <c r="J13" s="16"/>
    </row>
    <row r="14" spans="2:10" ht="14.25" customHeight="1">
      <c r="B14" s="13">
        <f t="shared" si="2"/>
        <v>9</v>
      </c>
      <c r="C14" s="42" t="s">
        <v>49</v>
      </c>
      <c r="D14" s="14">
        <v>12</v>
      </c>
      <c r="E14" s="14" t="s">
        <v>8</v>
      </c>
      <c r="F14" s="1"/>
      <c r="G14" s="15">
        <f t="shared" si="3"/>
        <v>0</v>
      </c>
      <c r="H14" s="16"/>
      <c r="I14" s="16">
        <f t="shared" si="4"/>
        <v>0</v>
      </c>
      <c r="J14" s="16"/>
    </row>
    <row r="15" spans="2:10" ht="14.25" customHeight="1">
      <c r="B15" s="13">
        <f t="shared" si="2"/>
        <v>10</v>
      </c>
      <c r="C15" s="42" t="s">
        <v>50</v>
      </c>
      <c r="D15" s="14">
        <v>3</v>
      </c>
      <c r="E15" s="14" t="s">
        <v>8</v>
      </c>
      <c r="F15" s="1"/>
      <c r="G15" s="15">
        <f t="shared" si="3"/>
        <v>0</v>
      </c>
      <c r="H15" s="16"/>
      <c r="I15" s="16">
        <f t="shared" si="4"/>
        <v>0</v>
      </c>
      <c r="J15" s="16"/>
    </row>
    <row r="16" spans="2:10" ht="14.25" customHeight="1">
      <c r="B16" s="13">
        <f t="shared" si="2"/>
        <v>11</v>
      </c>
      <c r="C16" s="42" t="s">
        <v>51</v>
      </c>
      <c r="D16" s="14">
        <v>4</v>
      </c>
      <c r="E16" s="14" t="s">
        <v>8</v>
      </c>
      <c r="F16" s="1"/>
      <c r="G16" s="15">
        <f t="shared" si="3"/>
        <v>0</v>
      </c>
      <c r="H16" s="16"/>
      <c r="I16" s="16">
        <f t="shared" si="4"/>
        <v>0</v>
      </c>
      <c r="J16" s="16"/>
    </row>
    <row r="17" spans="2:10" ht="14.25" customHeight="1">
      <c r="B17" s="13">
        <f t="shared" si="2"/>
        <v>12</v>
      </c>
      <c r="C17" s="42" t="s">
        <v>52</v>
      </c>
      <c r="D17" s="14">
        <v>3</v>
      </c>
      <c r="E17" s="14" t="s">
        <v>8</v>
      </c>
      <c r="F17" s="1"/>
      <c r="G17" s="15">
        <f t="shared" si="3"/>
        <v>0</v>
      </c>
      <c r="H17" s="16"/>
      <c r="I17" s="16">
        <f t="shared" si="4"/>
        <v>0</v>
      </c>
      <c r="J17" s="16"/>
    </row>
    <row r="18" spans="2:10" ht="14.25" customHeight="1">
      <c r="B18" s="13">
        <f t="shared" si="2"/>
        <v>13</v>
      </c>
      <c r="C18" s="42" t="s">
        <v>53</v>
      </c>
      <c r="D18" s="14">
        <v>2</v>
      </c>
      <c r="E18" s="14" t="s">
        <v>8</v>
      </c>
      <c r="F18" s="1"/>
      <c r="G18" s="15">
        <f t="shared" si="3"/>
        <v>0</v>
      </c>
      <c r="H18" s="16"/>
      <c r="I18" s="16">
        <f t="shared" si="4"/>
        <v>0</v>
      </c>
      <c r="J18" s="16"/>
    </row>
    <row r="19" spans="2:10" ht="14.25" customHeight="1">
      <c r="B19" s="13">
        <f t="shared" si="2"/>
        <v>14</v>
      </c>
      <c r="C19" s="42" t="s">
        <v>54</v>
      </c>
      <c r="D19" s="14">
        <v>3</v>
      </c>
      <c r="E19" s="14" t="s">
        <v>8</v>
      </c>
      <c r="F19" s="1"/>
      <c r="G19" s="15">
        <f t="shared" si="3"/>
        <v>0</v>
      </c>
      <c r="H19" s="16"/>
      <c r="I19" s="16">
        <f t="shared" si="4"/>
        <v>0</v>
      </c>
      <c r="J19" s="16"/>
    </row>
    <row r="20" spans="2:10" ht="14.25" customHeight="1">
      <c r="B20" s="13">
        <f t="shared" si="2"/>
        <v>15</v>
      </c>
      <c r="C20" s="42" t="s">
        <v>55</v>
      </c>
      <c r="D20" s="14">
        <v>1</v>
      </c>
      <c r="E20" s="14" t="s">
        <v>8</v>
      </c>
      <c r="F20" s="1"/>
      <c r="G20" s="15">
        <f t="shared" si="3"/>
        <v>0</v>
      </c>
      <c r="H20" s="16"/>
      <c r="I20" s="16">
        <f t="shared" si="4"/>
        <v>0</v>
      </c>
      <c r="J20" s="16"/>
    </row>
    <row r="21" spans="2:10" ht="14.25" customHeight="1">
      <c r="B21" s="13">
        <f t="shared" si="2"/>
        <v>16</v>
      </c>
      <c r="C21" s="42" t="s">
        <v>56</v>
      </c>
      <c r="D21" s="14">
        <v>10</v>
      </c>
      <c r="E21" s="14" t="s">
        <v>8</v>
      </c>
      <c r="F21" s="1"/>
      <c r="G21" s="15">
        <f t="shared" si="3"/>
        <v>0</v>
      </c>
      <c r="H21" s="16"/>
      <c r="I21" s="16">
        <f t="shared" si="4"/>
        <v>0</v>
      </c>
      <c r="J21" s="16"/>
    </row>
    <row r="22" spans="2:10" ht="14.25" customHeight="1">
      <c r="B22" s="13">
        <f t="shared" si="2"/>
        <v>17</v>
      </c>
      <c r="C22" s="42" t="s">
        <v>57</v>
      </c>
      <c r="D22" s="14">
        <v>4</v>
      </c>
      <c r="E22" s="14" t="s">
        <v>8</v>
      </c>
      <c r="F22" s="1"/>
      <c r="G22" s="15">
        <f t="shared" si="3"/>
        <v>0</v>
      </c>
      <c r="H22" s="16"/>
      <c r="I22" s="16">
        <f t="shared" si="4"/>
        <v>0</v>
      </c>
      <c r="J22" s="16"/>
    </row>
    <row r="23" spans="2:10" ht="14.25" customHeight="1">
      <c r="B23" s="13">
        <f t="shared" si="2"/>
        <v>18</v>
      </c>
      <c r="C23" s="42" t="s">
        <v>58</v>
      </c>
      <c r="D23" s="14">
        <v>4</v>
      </c>
      <c r="E23" s="14" t="s">
        <v>8</v>
      </c>
      <c r="F23" s="1"/>
      <c r="G23" s="15">
        <f t="shared" si="3"/>
        <v>0</v>
      </c>
      <c r="H23" s="16"/>
      <c r="I23" s="16">
        <f t="shared" si="4"/>
        <v>0</v>
      </c>
      <c r="J23" s="16"/>
    </row>
    <row r="24" spans="2:10" ht="14.25" customHeight="1">
      <c r="B24" s="13">
        <f t="shared" si="2"/>
        <v>19</v>
      </c>
      <c r="C24" s="42" t="s">
        <v>59</v>
      </c>
      <c r="D24" s="14">
        <v>2</v>
      </c>
      <c r="E24" s="14" t="s">
        <v>8</v>
      </c>
      <c r="F24" s="1"/>
      <c r="G24" s="15">
        <f t="shared" si="3"/>
        <v>0</v>
      </c>
      <c r="H24" s="16"/>
      <c r="I24" s="16">
        <f t="shared" si="4"/>
        <v>0</v>
      </c>
      <c r="J24" s="16"/>
    </row>
    <row r="25" spans="2:10" ht="14.25" customHeight="1">
      <c r="B25" s="13">
        <f t="shared" si="2"/>
        <v>20</v>
      </c>
      <c r="C25" s="42" t="s">
        <v>60</v>
      </c>
      <c r="D25" s="14">
        <v>1</v>
      </c>
      <c r="E25" s="14" t="s">
        <v>8</v>
      </c>
      <c r="F25" s="1"/>
      <c r="G25" s="15">
        <f t="shared" si="3"/>
        <v>0</v>
      </c>
      <c r="H25" s="16"/>
      <c r="I25" s="16">
        <f t="shared" si="4"/>
        <v>0</v>
      </c>
      <c r="J25" s="16"/>
    </row>
    <row r="26" spans="2:10" ht="14.25" customHeight="1">
      <c r="B26" s="13">
        <f t="shared" si="2"/>
        <v>21</v>
      </c>
      <c r="C26" s="42" t="s">
        <v>61</v>
      </c>
      <c r="D26" s="14">
        <v>6</v>
      </c>
      <c r="E26" s="14" t="s">
        <v>8</v>
      </c>
      <c r="F26" s="1"/>
      <c r="G26" s="15">
        <f t="shared" si="3"/>
        <v>0</v>
      </c>
      <c r="H26" s="16"/>
      <c r="I26" s="16">
        <f t="shared" si="4"/>
        <v>0</v>
      </c>
      <c r="J26" s="16"/>
    </row>
    <row r="27" spans="2:10" ht="14.25" customHeight="1">
      <c r="B27" s="13">
        <f t="shared" si="2"/>
        <v>22</v>
      </c>
      <c r="C27" s="42" t="s">
        <v>62</v>
      </c>
      <c r="D27" s="14">
        <v>5</v>
      </c>
      <c r="E27" s="14" t="s">
        <v>8</v>
      </c>
      <c r="F27" s="1"/>
      <c r="G27" s="15">
        <f t="shared" si="3"/>
        <v>0</v>
      </c>
      <c r="H27" s="16"/>
      <c r="I27" s="16">
        <f t="shared" si="4"/>
        <v>0</v>
      </c>
      <c r="J27" s="16"/>
    </row>
    <row r="28" spans="2:10" ht="14.25" customHeight="1">
      <c r="B28" s="13">
        <f t="shared" si="2"/>
        <v>23</v>
      </c>
      <c r="C28" s="42" t="s">
        <v>63</v>
      </c>
      <c r="D28" s="14">
        <v>1</v>
      </c>
      <c r="E28" s="14" t="s">
        <v>8</v>
      </c>
      <c r="F28" s="1"/>
      <c r="G28" s="15">
        <f t="shared" si="3"/>
        <v>0</v>
      </c>
      <c r="H28" s="16"/>
      <c r="I28" s="16">
        <f t="shared" si="4"/>
        <v>0</v>
      </c>
      <c r="J28" s="16"/>
    </row>
    <row r="29" spans="2:10" ht="14.25" customHeight="1">
      <c r="B29" s="13">
        <f t="shared" si="2"/>
        <v>24</v>
      </c>
      <c r="C29" s="42" t="s">
        <v>64</v>
      </c>
      <c r="D29" s="14">
        <v>3</v>
      </c>
      <c r="E29" s="14" t="s">
        <v>8</v>
      </c>
      <c r="F29" s="1"/>
      <c r="G29" s="15">
        <f t="shared" si="3"/>
        <v>0</v>
      </c>
      <c r="H29" s="16"/>
      <c r="I29" s="16">
        <f t="shared" si="4"/>
        <v>0</v>
      </c>
      <c r="J29" s="16"/>
    </row>
    <row r="30" spans="2:10" ht="14.25" customHeight="1">
      <c r="B30" s="13">
        <f t="shared" si="2"/>
        <v>25</v>
      </c>
      <c r="C30" s="42" t="s">
        <v>65</v>
      </c>
      <c r="D30" s="14">
        <v>6</v>
      </c>
      <c r="E30" s="14" t="s">
        <v>8</v>
      </c>
      <c r="F30" s="1"/>
      <c r="G30" s="15">
        <f t="shared" si="3"/>
        <v>0</v>
      </c>
      <c r="H30" s="16"/>
      <c r="I30" s="16">
        <f t="shared" si="4"/>
        <v>0</v>
      </c>
      <c r="J30" s="16"/>
    </row>
    <row r="31" spans="2:10" ht="14.25" customHeight="1">
      <c r="B31" s="13">
        <f t="shared" si="2"/>
        <v>26</v>
      </c>
      <c r="C31" s="42" t="s">
        <v>66</v>
      </c>
      <c r="D31" s="14">
        <v>5</v>
      </c>
      <c r="E31" s="14" t="s">
        <v>8</v>
      </c>
      <c r="F31" s="1"/>
      <c r="G31" s="15">
        <f t="shared" si="3"/>
        <v>0</v>
      </c>
      <c r="H31" s="16"/>
      <c r="I31" s="16">
        <f t="shared" si="4"/>
        <v>0</v>
      </c>
      <c r="J31" s="16"/>
    </row>
    <row r="32" spans="2:10" ht="14.25" customHeight="1">
      <c r="B32" s="13">
        <f t="shared" si="2"/>
        <v>27</v>
      </c>
      <c r="C32" s="42" t="s">
        <v>67</v>
      </c>
      <c r="D32" s="14">
        <v>4</v>
      </c>
      <c r="E32" s="14" t="s">
        <v>8</v>
      </c>
      <c r="F32" s="1"/>
      <c r="G32" s="15">
        <f t="shared" si="3"/>
        <v>0</v>
      </c>
      <c r="H32" s="16"/>
      <c r="I32" s="16">
        <f t="shared" si="4"/>
        <v>0</v>
      </c>
      <c r="J32" s="16"/>
    </row>
    <row r="33" spans="2:10" ht="14.25" customHeight="1">
      <c r="B33" s="13">
        <f t="shared" si="2"/>
        <v>28</v>
      </c>
      <c r="C33" s="42" t="s">
        <v>68</v>
      </c>
      <c r="D33" s="14">
        <v>5</v>
      </c>
      <c r="E33" s="14" t="s">
        <v>8</v>
      </c>
      <c r="F33" s="1"/>
      <c r="G33" s="15">
        <f t="shared" si="3"/>
        <v>0</v>
      </c>
      <c r="H33" s="16"/>
      <c r="I33" s="16">
        <f t="shared" si="4"/>
        <v>0</v>
      </c>
      <c r="J33" s="16"/>
    </row>
    <row r="34" spans="2:10" ht="14.25" customHeight="1">
      <c r="B34" s="13">
        <f t="shared" si="2"/>
        <v>29</v>
      </c>
      <c r="C34" s="42" t="s">
        <v>69</v>
      </c>
      <c r="D34" s="14">
        <v>2</v>
      </c>
      <c r="E34" s="14" t="s">
        <v>8</v>
      </c>
      <c r="F34" s="1"/>
      <c r="G34" s="15">
        <f t="shared" si="3"/>
        <v>0</v>
      </c>
      <c r="H34" s="16"/>
      <c r="I34" s="16">
        <f t="shared" si="4"/>
        <v>0</v>
      </c>
      <c r="J34" s="16"/>
    </row>
    <row r="35" spans="2:10" ht="14.25" customHeight="1">
      <c r="B35" s="13">
        <f t="shared" si="2"/>
        <v>30</v>
      </c>
      <c r="C35" s="42" t="s">
        <v>70</v>
      </c>
      <c r="D35" s="14">
        <v>5</v>
      </c>
      <c r="E35" s="14" t="s">
        <v>8</v>
      </c>
      <c r="F35" s="1"/>
      <c r="G35" s="15">
        <f t="shared" si="3"/>
        <v>0</v>
      </c>
      <c r="H35" s="16"/>
      <c r="I35" s="16">
        <f t="shared" si="4"/>
        <v>0</v>
      </c>
      <c r="J35" s="16"/>
    </row>
    <row r="36" spans="2:10" ht="14.25" customHeight="1">
      <c r="B36" s="13">
        <f t="shared" si="2"/>
        <v>31</v>
      </c>
      <c r="C36" s="42" t="s">
        <v>71</v>
      </c>
      <c r="D36" s="14">
        <v>2</v>
      </c>
      <c r="E36" s="14" t="s">
        <v>8</v>
      </c>
      <c r="F36" s="1"/>
      <c r="G36" s="15">
        <f t="shared" si="3"/>
        <v>0</v>
      </c>
      <c r="H36" s="16"/>
      <c r="I36" s="16">
        <f t="shared" si="4"/>
        <v>0</v>
      </c>
      <c r="J36" s="16"/>
    </row>
    <row r="37" spans="2:10" ht="14.25" customHeight="1">
      <c r="B37" s="13">
        <f t="shared" si="2"/>
        <v>32</v>
      </c>
      <c r="C37" s="42" t="s">
        <v>72</v>
      </c>
      <c r="D37" s="14">
        <v>5</v>
      </c>
      <c r="E37" s="14" t="s">
        <v>8</v>
      </c>
      <c r="F37" s="1"/>
      <c r="G37" s="15">
        <f t="shared" si="3"/>
        <v>0</v>
      </c>
      <c r="H37" s="16"/>
      <c r="I37" s="16">
        <f t="shared" si="4"/>
        <v>0</v>
      </c>
      <c r="J37" s="16"/>
    </row>
    <row r="38" spans="2:10" ht="14.25" customHeight="1">
      <c r="B38" s="13">
        <f t="shared" si="2"/>
        <v>33</v>
      </c>
      <c r="C38" s="42" t="s">
        <v>73</v>
      </c>
      <c r="D38" s="14">
        <v>16</v>
      </c>
      <c r="E38" s="14" t="s">
        <v>8</v>
      </c>
      <c r="F38" s="1"/>
      <c r="G38" s="15">
        <f t="shared" si="3"/>
        <v>0</v>
      </c>
      <c r="H38" s="16"/>
      <c r="I38" s="16">
        <f t="shared" si="4"/>
        <v>0</v>
      </c>
      <c r="J38" s="16"/>
    </row>
    <row r="39" spans="2:10" ht="14.25" customHeight="1">
      <c r="B39" s="13">
        <f t="shared" si="2"/>
        <v>34</v>
      </c>
      <c r="C39" s="42" t="s">
        <v>74</v>
      </c>
      <c r="D39" s="14">
        <v>2</v>
      </c>
      <c r="E39" s="14" t="s">
        <v>8</v>
      </c>
      <c r="F39" s="1"/>
      <c r="G39" s="15">
        <f t="shared" si="3"/>
        <v>0</v>
      </c>
      <c r="H39" s="16"/>
      <c r="I39" s="16">
        <f t="shared" si="4"/>
        <v>0</v>
      </c>
      <c r="J39" s="16"/>
    </row>
    <row r="40" spans="2:10" ht="14.25" customHeight="1">
      <c r="B40" s="13">
        <f t="shared" si="2"/>
        <v>35</v>
      </c>
      <c r="C40" s="42" t="s">
        <v>75</v>
      </c>
      <c r="D40" s="14">
        <v>5</v>
      </c>
      <c r="E40" s="14" t="s">
        <v>8</v>
      </c>
      <c r="F40" s="1"/>
      <c r="G40" s="15">
        <f t="shared" si="3"/>
        <v>0</v>
      </c>
      <c r="H40" s="16"/>
      <c r="I40" s="16">
        <f t="shared" si="4"/>
        <v>0</v>
      </c>
      <c r="J40" s="16"/>
    </row>
    <row r="41" spans="2:10" ht="14.25" customHeight="1">
      <c r="B41" s="13">
        <f t="shared" si="2"/>
        <v>36</v>
      </c>
      <c r="C41" s="42" t="s">
        <v>76</v>
      </c>
      <c r="D41" s="14">
        <v>17</v>
      </c>
      <c r="E41" s="14" t="s">
        <v>8</v>
      </c>
      <c r="F41" s="1"/>
      <c r="G41" s="15">
        <f t="shared" si="3"/>
        <v>0</v>
      </c>
      <c r="H41" s="16"/>
      <c r="I41" s="16">
        <f t="shared" si="4"/>
        <v>0</v>
      </c>
      <c r="J41" s="16"/>
    </row>
    <row r="42" spans="2:10" ht="14.25" customHeight="1">
      <c r="B42" s="13">
        <f t="shared" si="2"/>
        <v>37</v>
      </c>
      <c r="C42" s="42" t="s">
        <v>77</v>
      </c>
      <c r="D42" s="14">
        <v>20</v>
      </c>
      <c r="E42" s="14" t="s">
        <v>8</v>
      </c>
      <c r="F42" s="1"/>
      <c r="G42" s="15">
        <f t="shared" si="3"/>
        <v>0</v>
      </c>
      <c r="H42" s="16"/>
      <c r="I42" s="16">
        <f t="shared" si="4"/>
        <v>0</v>
      </c>
      <c r="J42" s="16"/>
    </row>
    <row r="43" spans="2:10" ht="14.25" customHeight="1">
      <c r="B43" s="13">
        <f t="shared" si="2"/>
        <v>38</v>
      </c>
      <c r="C43" s="42" t="s">
        <v>78</v>
      </c>
      <c r="D43" s="14">
        <v>4</v>
      </c>
      <c r="E43" s="14" t="s">
        <v>8</v>
      </c>
      <c r="F43" s="1"/>
      <c r="G43" s="15">
        <f t="shared" si="3"/>
        <v>0</v>
      </c>
      <c r="H43" s="16"/>
      <c r="I43" s="16">
        <f t="shared" si="4"/>
        <v>0</v>
      </c>
      <c r="J43" s="16"/>
    </row>
    <row r="44" spans="2:10" ht="14.25" customHeight="1">
      <c r="B44" s="13">
        <f t="shared" si="2"/>
        <v>39</v>
      </c>
      <c r="C44" s="42" t="s">
        <v>79</v>
      </c>
      <c r="D44" s="14">
        <v>5</v>
      </c>
      <c r="E44" s="14" t="s">
        <v>8</v>
      </c>
      <c r="F44" s="1"/>
      <c r="G44" s="15">
        <f t="shared" si="3"/>
        <v>0</v>
      </c>
      <c r="H44" s="16"/>
      <c r="I44" s="16">
        <f t="shared" si="4"/>
        <v>0</v>
      </c>
      <c r="J44" s="16"/>
    </row>
    <row r="45" spans="2:10" ht="14.25" customHeight="1">
      <c r="B45" s="13">
        <f t="shared" si="2"/>
        <v>40</v>
      </c>
      <c r="C45" s="42" t="s">
        <v>80</v>
      </c>
      <c r="D45" s="14">
        <v>2</v>
      </c>
      <c r="E45" s="14" t="s">
        <v>8</v>
      </c>
      <c r="F45" s="1"/>
      <c r="G45" s="15">
        <f t="shared" si="3"/>
        <v>0</v>
      </c>
      <c r="H45" s="16"/>
      <c r="I45" s="16">
        <f t="shared" si="4"/>
        <v>0</v>
      </c>
      <c r="J45" s="16"/>
    </row>
    <row r="46" spans="2:10" ht="14.25" customHeight="1">
      <c r="B46" s="13">
        <f t="shared" si="2"/>
        <v>41</v>
      </c>
      <c r="C46" s="42" t="s">
        <v>81</v>
      </c>
      <c r="D46" s="14">
        <v>3</v>
      </c>
      <c r="E46" s="14" t="s">
        <v>8</v>
      </c>
      <c r="F46" s="1"/>
      <c r="G46" s="15">
        <f t="shared" si="3"/>
        <v>0</v>
      </c>
      <c r="H46" s="16"/>
      <c r="I46" s="16">
        <f t="shared" si="4"/>
        <v>0</v>
      </c>
      <c r="J46" s="16"/>
    </row>
    <row r="47" spans="2:10" ht="14.25" customHeight="1">
      <c r="B47" s="13">
        <f t="shared" si="2"/>
        <v>42</v>
      </c>
      <c r="C47" s="42" t="s">
        <v>82</v>
      </c>
      <c r="D47" s="14">
        <v>3</v>
      </c>
      <c r="E47" s="14" t="s">
        <v>8</v>
      </c>
      <c r="F47" s="1"/>
      <c r="G47" s="15">
        <f t="shared" si="3"/>
        <v>0</v>
      </c>
      <c r="H47" s="16"/>
      <c r="I47" s="16">
        <f t="shared" si="4"/>
        <v>0</v>
      </c>
      <c r="J47" s="16"/>
    </row>
    <row r="48" spans="2:10" ht="14.25" customHeight="1">
      <c r="B48" s="13">
        <f t="shared" si="2"/>
        <v>43</v>
      </c>
      <c r="C48" s="42" t="s">
        <v>83</v>
      </c>
      <c r="D48" s="14">
        <v>3</v>
      </c>
      <c r="E48" s="14" t="s">
        <v>8</v>
      </c>
      <c r="F48" s="1"/>
      <c r="G48" s="15">
        <f t="shared" si="3"/>
        <v>0</v>
      </c>
      <c r="H48" s="16"/>
      <c r="I48" s="16">
        <f t="shared" si="4"/>
        <v>0</v>
      </c>
      <c r="J48" s="16"/>
    </row>
    <row r="49" spans="2:10" ht="14.25" customHeight="1">
      <c r="B49" s="13">
        <f t="shared" si="2"/>
        <v>44</v>
      </c>
      <c r="C49" s="42" t="s">
        <v>84</v>
      </c>
      <c r="D49" s="14">
        <v>5</v>
      </c>
      <c r="E49" s="14" t="s">
        <v>8</v>
      </c>
      <c r="F49" s="1"/>
      <c r="G49" s="15">
        <f t="shared" si="3"/>
        <v>0</v>
      </c>
      <c r="H49" s="16"/>
      <c r="I49" s="16">
        <f t="shared" si="4"/>
        <v>0</v>
      </c>
      <c r="J49" s="16"/>
    </row>
    <row r="50" spans="2:10" ht="14.25" customHeight="1">
      <c r="B50" s="13">
        <f t="shared" si="2"/>
        <v>45</v>
      </c>
      <c r="C50" s="42" t="s">
        <v>85</v>
      </c>
      <c r="D50" s="14">
        <v>11</v>
      </c>
      <c r="E50" s="14" t="s">
        <v>8</v>
      </c>
      <c r="F50" s="1"/>
      <c r="G50" s="15">
        <f t="shared" si="3"/>
        <v>0</v>
      </c>
      <c r="H50" s="16"/>
      <c r="I50" s="16">
        <f t="shared" si="4"/>
        <v>0</v>
      </c>
      <c r="J50" s="16"/>
    </row>
    <row r="51" spans="2:10" ht="14.25" customHeight="1">
      <c r="B51" s="13">
        <f t="shared" si="2"/>
        <v>46</v>
      </c>
      <c r="C51" s="42" t="s">
        <v>86</v>
      </c>
      <c r="D51" s="14">
        <v>2</v>
      </c>
      <c r="E51" s="14" t="s">
        <v>8</v>
      </c>
      <c r="F51" s="1"/>
      <c r="G51" s="15">
        <f t="shared" si="3"/>
        <v>0</v>
      </c>
      <c r="H51" s="16"/>
      <c r="I51" s="16">
        <f t="shared" si="4"/>
        <v>0</v>
      </c>
      <c r="J51" s="16"/>
    </row>
    <row r="52" spans="2:10" ht="14.25" customHeight="1">
      <c r="B52" s="13">
        <f t="shared" si="2"/>
        <v>47</v>
      </c>
      <c r="C52" s="42" t="s">
        <v>87</v>
      </c>
      <c r="D52" s="14">
        <v>13</v>
      </c>
      <c r="E52" s="14" t="s">
        <v>8</v>
      </c>
      <c r="F52" s="1"/>
      <c r="G52" s="15">
        <f t="shared" si="3"/>
        <v>0</v>
      </c>
      <c r="H52" s="16"/>
      <c r="I52" s="16">
        <f t="shared" si="4"/>
        <v>0</v>
      </c>
      <c r="J52" s="16"/>
    </row>
    <row r="53" spans="2:10" ht="14.25" customHeight="1">
      <c r="B53" s="13">
        <f t="shared" si="2"/>
        <v>48</v>
      </c>
      <c r="C53" s="42" t="s">
        <v>88</v>
      </c>
      <c r="D53" s="14">
        <v>9</v>
      </c>
      <c r="E53" s="14" t="s">
        <v>8</v>
      </c>
      <c r="F53" s="1"/>
      <c r="G53" s="15">
        <f t="shared" si="3"/>
        <v>0</v>
      </c>
      <c r="H53" s="16"/>
      <c r="I53" s="16">
        <f t="shared" si="4"/>
        <v>0</v>
      </c>
      <c r="J53" s="16"/>
    </row>
    <row r="54" spans="2:10" ht="14.25" customHeight="1">
      <c r="B54" s="13">
        <f t="shared" si="2"/>
        <v>49</v>
      </c>
      <c r="C54" s="42" t="s">
        <v>89</v>
      </c>
      <c r="D54" s="14">
        <v>7</v>
      </c>
      <c r="E54" s="14" t="s">
        <v>8</v>
      </c>
      <c r="F54" s="1"/>
      <c r="G54" s="15">
        <f t="shared" si="3"/>
        <v>0</v>
      </c>
      <c r="H54" s="16"/>
      <c r="I54" s="16">
        <f t="shared" si="4"/>
        <v>0</v>
      </c>
      <c r="J54" s="16"/>
    </row>
    <row r="55" spans="2:10" ht="14.25" customHeight="1">
      <c r="B55" s="13">
        <f t="shared" si="2"/>
        <v>50</v>
      </c>
      <c r="C55" s="42" t="s">
        <v>90</v>
      </c>
      <c r="D55" s="14">
        <v>2</v>
      </c>
      <c r="E55" s="14" t="s">
        <v>8</v>
      </c>
      <c r="F55" s="1"/>
      <c r="G55" s="15">
        <f t="shared" si="3"/>
        <v>0</v>
      </c>
      <c r="H55" s="16"/>
      <c r="I55" s="16">
        <f t="shared" si="4"/>
        <v>0</v>
      </c>
      <c r="J55" s="16"/>
    </row>
    <row r="56" spans="2:10" ht="14.25" customHeight="1">
      <c r="B56" s="13">
        <f t="shared" si="2"/>
        <v>51</v>
      </c>
      <c r="C56" s="42" t="s">
        <v>91</v>
      </c>
      <c r="D56" s="14">
        <v>7</v>
      </c>
      <c r="E56" s="14" t="s">
        <v>8</v>
      </c>
      <c r="F56" s="1"/>
      <c r="G56" s="15">
        <f t="shared" si="3"/>
        <v>0</v>
      </c>
      <c r="H56" s="16"/>
      <c r="I56" s="16">
        <f t="shared" si="4"/>
        <v>0</v>
      </c>
      <c r="J56" s="16"/>
    </row>
    <row r="57" spans="2:10" ht="14.25" customHeight="1">
      <c r="B57" s="13">
        <f t="shared" si="2"/>
        <v>52</v>
      </c>
      <c r="C57" s="42" t="s">
        <v>92</v>
      </c>
      <c r="D57" s="14">
        <v>8</v>
      </c>
      <c r="E57" s="14" t="s">
        <v>8</v>
      </c>
      <c r="F57" s="1"/>
      <c r="G57" s="15">
        <f t="shared" si="3"/>
        <v>0</v>
      </c>
      <c r="H57" s="16"/>
      <c r="I57" s="16">
        <f t="shared" si="4"/>
        <v>0</v>
      </c>
      <c r="J57" s="16"/>
    </row>
    <row r="58" spans="2:10" ht="14.25" customHeight="1">
      <c r="B58" s="13">
        <f t="shared" si="2"/>
        <v>53</v>
      </c>
      <c r="C58" s="42" t="s">
        <v>93</v>
      </c>
      <c r="D58" s="14">
        <v>16</v>
      </c>
      <c r="E58" s="14" t="s">
        <v>8</v>
      </c>
      <c r="F58" s="1"/>
      <c r="G58" s="15">
        <f t="shared" si="3"/>
        <v>0</v>
      </c>
      <c r="H58" s="16"/>
      <c r="I58" s="16">
        <f t="shared" si="4"/>
        <v>0</v>
      </c>
      <c r="J58" s="16"/>
    </row>
    <row r="59" spans="2:10" ht="14.25" customHeight="1">
      <c r="B59" s="13">
        <f t="shared" si="2"/>
        <v>54</v>
      </c>
      <c r="C59" s="42" t="s">
        <v>94</v>
      </c>
      <c r="D59" s="14">
        <v>3</v>
      </c>
      <c r="E59" s="14" t="s">
        <v>8</v>
      </c>
      <c r="F59" s="1"/>
      <c r="G59" s="15">
        <f t="shared" si="3"/>
        <v>0</v>
      </c>
      <c r="H59" s="16"/>
      <c r="I59" s="16">
        <f t="shared" si="4"/>
        <v>0</v>
      </c>
      <c r="J59" s="16"/>
    </row>
    <row r="60" spans="2:10" ht="14.25" customHeight="1">
      <c r="B60" s="13">
        <f t="shared" si="2"/>
        <v>55</v>
      </c>
      <c r="C60" s="42" t="s">
        <v>95</v>
      </c>
      <c r="D60" s="14">
        <v>8</v>
      </c>
      <c r="E60" s="14" t="s">
        <v>8</v>
      </c>
      <c r="F60" s="1"/>
      <c r="G60" s="15">
        <f t="shared" si="3"/>
        <v>0</v>
      </c>
      <c r="H60" s="16"/>
      <c r="I60" s="16">
        <f t="shared" si="4"/>
        <v>0</v>
      </c>
      <c r="J60" s="16"/>
    </row>
    <row r="61" spans="2:10" ht="14.25" customHeight="1">
      <c r="B61" s="13">
        <f t="shared" si="2"/>
        <v>56</v>
      </c>
      <c r="C61" s="42" t="s">
        <v>96</v>
      </c>
      <c r="D61" s="14">
        <v>6</v>
      </c>
      <c r="E61" s="14" t="s">
        <v>8</v>
      </c>
      <c r="F61" s="1"/>
      <c r="G61" s="15">
        <f t="shared" si="3"/>
        <v>0</v>
      </c>
      <c r="H61" s="16"/>
      <c r="I61" s="16">
        <f t="shared" si="4"/>
        <v>0</v>
      </c>
      <c r="J61" s="16"/>
    </row>
    <row r="62" spans="2:10" ht="14.25" customHeight="1">
      <c r="B62" s="13">
        <f t="shared" si="2"/>
        <v>57</v>
      </c>
      <c r="C62" s="42" t="s">
        <v>97</v>
      </c>
      <c r="D62" s="14">
        <v>7</v>
      </c>
      <c r="E62" s="14" t="s">
        <v>8</v>
      </c>
      <c r="F62" s="1"/>
      <c r="G62" s="15">
        <f t="shared" si="3"/>
        <v>0</v>
      </c>
      <c r="H62" s="16"/>
      <c r="I62" s="16">
        <f t="shared" si="4"/>
        <v>0</v>
      </c>
      <c r="J62" s="16"/>
    </row>
    <row r="63" spans="2:10" ht="14.25" customHeight="1">
      <c r="B63" s="13">
        <f t="shared" si="2"/>
        <v>58</v>
      </c>
      <c r="C63" s="42" t="s">
        <v>98</v>
      </c>
      <c r="D63" s="14">
        <v>7</v>
      </c>
      <c r="E63" s="14" t="s">
        <v>8</v>
      </c>
      <c r="F63" s="1"/>
      <c r="G63" s="15">
        <f t="shared" si="3"/>
        <v>0</v>
      </c>
      <c r="H63" s="16"/>
      <c r="I63" s="16">
        <f t="shared" si="4"/>
        <v>0</v>
      </c>
      <c r="J63" s="16"/>
    </row>
    <row r="64" spans="2:10" ht="14.25" customHeight="1">
      <c r="B64" s="13">
        <f t="shared" si="2"/>
        <v>59</v>
      </c>
      <c r="C64" s="42" t="s">
        <v>99</v>
      </c>
      <c r="D64" s="14">
        <v>7</v>
      </c>
      <c r="E64" s="14" t="s">
        <v>8</v>
      </c>
      <c r="F64" s="1"/>
      <c r="G64" s="15">
        <f t="shared" si="3"/>
        <v>0</v>
      </c>
      <c r="H64" s="16"/>
      <c r="I64" s="16">
        <f t="shared" si="4"/>
        <v>0</v>
      </c>
      <c r="J64" s="16"/>
    </row>
    <row r="65" spans="2:10" ht="14.25" customHeight="1">
      <c r="B65" s="13">
        <f t="shared" si="2"/>
        <v>60</v>
      </c>
      <c r="C65" s="42" t="s">
        <v>100</v>
      </c>
      <c r="D65" s="14">
        <v>5</v>
      </c>
      <c r="E65" s="14" t="s">
        <v>8</v>
      </c>
      <c r="F65" s="1"/>
      <c r="G65" s="15">
        <f t="shared" si="3"/>
        <v>0</v>
      </c>
      <c r="H65" s="16"/>
      <c r="I65" s="16">
        <f t="shared" si="4"/>
        <v>0</v>
      </c>
      <c r="J65" s="16"/>
    </row>
    <row r="66" spans="2:10" ht="14.25" customHeight="1">
      <c r="B66" s="13">
        <f t="shared" si="2"/>
        <v>61</v>
      </c>
      <c r="C66" s="42" t="s">
        <v>101</v>
      </c>
      <c r="D66" s="14">
        <v>3</v>
      </c>
      <c r="E66" s="14" t="s">
        <v>8</v>
      </c>
      <c r="F66" s="1"/>
      <c r="G66" s="15">
        <f t="shared" si="3"/>
        <v>0</v>
      </c>
      <c r="H66" s="16"/>
      <c r="I66" s="16">
        <f t="shared" si="4"/>
        <v>0</v>
      </c>
      <c r="J66" s="16"/>
    </row>
    <row r="67" spans="2:10" ht="14.25" customHeight="1">
      <c r="B67" s="13">
        <f t="shared" si="2"/>
        <v>62</v>
      </c>
      <c r="C67" s="42" t="s">
        <v>102</v>
      </c>
      <c r="D67" s="14">
        <v>9</v>
      </c>
      <c r="E67" s="14" t="s">
        <v>8</v>
      </c>
      <c r="F67" s="1"/>
      <c r="G67" s="15">
        <f t="shared" si="3"/>
        <v>0</v>
      </c>
      <c r="H67" s="16"/>
      <c r="I67" s="16">
        <f t="shared" si="4"/>
        <v>0</v>
      </c>
      <c r="J67" s="16"/>
    </row>
    <row r="68" spans="2:10" ht="14.25" customHeight="1">
      <c r="B68" s="13">
        <f t="shared" si="2"/>
        <v>63</v>
      </c>
      <c r="C68" s="42" t="s">
        <v>103</v>
      </c>
      <c r="D68" s="14">
        <v>2</v>
      </c>
      <c r="E68" s="14" t="s">
        <v>8</v>
      </c>
      <c r="F68" s="1"/>
      <c r="G68" s="15">
        <f t="shared" si="3"/>
        <v>0</v>
      </c>
      <c r="H68" s="16"/>
      <c r="I68" s="16">
        <f t="shared" si="4"/>
        <v>0</v>
      </c>
      <c r="J68" s="16"/>
    </row>
    <row r="69" spans="2:10" ht="14.25" customHeight="1">
      <c r="B69" s="13">
        <f t="shared" si="2"/>
        <v>64</v>
      </c>
      <c r="C69" s="42" t="s">
        <v>104</v>
      </c>
      <c r="D69" s="14">
        <v>5</v>
      </c>
      <c r="E69" s="14" t="s">
        <v>8</v>
      </c>
      <c r="F69" s="1"/>
      <c r="G69" s="15">
        <f t="shared" si="3"/>
        <v>0</v>
      </c>
      <c r="H69" s="16"/>
      <c r="I69" s="16">
        <f t="shared" si="4"/>
        <v>0</v>
      </c>
      <c r="J69" s="16"/>
    </row>
    <row r="70" spans="2:10" ht="14.25" customHeight="1">
      <c r="B70" s="13">
        <f t="shared" si="2"/>
        <v>65</v>
      </c>
      <c r="C70" s="42" t="s">
        <v>105</v>
      </c>
      <c r="D70" s="14">
        <v>3</v>
      </c>
      <c r="E70" s="14" t="s">
        <v>8</v>
      </c>
      <c r="F70" s="1"/>
      <c r="G70" s="15">
        <f t="shared" si="3"/>
        <v>0</v>
      </c>
      <c r="H70" s="16"/>
      <c r="I70" s="16">
        <f t="shared" si="4"/>
        <v>0</v>
      </c>
      <c r="J70" s="16"/>
    </row>
    <row r="71" spans="2:10" ht="14.25" customHeight="1">
      <c r="B71" s="13">
        <f t="shared" si="2"/>
        <v>66</v>
      </c>
      <c r="C71" s="42" t="s">
        <v>106</v>
      </c>
      <c r="D71" s="14">
        <v>1</v>
      </c>
      <c r="E71" s="14" t="s">
        <v>8</v>
      </c>
      <c r="F71" s="1"/>
      <c r="G71" s="15">
        <f t="shared" si="3"/>
        <v>0</v>
      </c>
      <c r="H71" s="16"/>
      <c r="I71" s="16">
        <f t="shared" si="4"/>
        <v>0</v>
      </c>
      <c r="J71" s="16"/>
    </row>
    <row r="72" spans="2:10" ht="14.25" customHeight="1">
      <c r="B72" s="13">
        <f t="shared" si="2"/>
        <v>67</v>
      </c>
      <c r="C72" s="42" t="s">
        <v>107</v>
      </c>
      <c r="D72" s="14">
        <v>2</v>
      </c>
      <c r="E72" s="14" t="s">
        <v>8</v>
      </c>
      <c r="F72" s="1"/>
      <c r="G72" s="15">
        <f t="shared" si="3"/>
        <v>0</v>
      </c>
      <c r="H72" s="16"/>
      <c r="I72" s="16">
        <f t="shared" si="4"/>
        <v>0</v>
      </c>
      <c r="J72" s="16"/>
    </row>
    <row r="73" spans="2:10" ht="14.25" customHeight="1">
      <c r="B73" s="13">
        <f t="shared" si="2"/>
        <v>68</v>
      </c>
      <c r="C73" s="42" t="s">
        <v>108</v>
      </c>
      <c r="D73" s="14">
        <v>13</v>
      </c>
      <c r="E73" s="14" t="s">
        <v>8</v>
      </c>
      <c r="F73" s="1"/>
      <c r="G73" s="15">
        <f t="shared" si="3"/>
        <v>0</v>
      </c>
      <c r="H73" s="16"/>
      <c r="I73" s="16">
        <f t="shared" si="4"/>
        <v>0</v>
      </c>
      <c r="J73" s="16"/>
    </row>
    <row r="74" spans="2:10" ht="14.25" customHeight="1">
      <c r="B74" s="13">
        <f t="shared" si="2"/>
        <v>69</v>
      </c>
      <c r="C74" s="42" t="s">
        <v>109</v>
      </c>
      <c r="D74" s="14">
        <v>6</v>
      </c>
      <c r="E74" s="14" t="s">
        <v>8</v>
      </c>
      <c r="F74" s="1"/>
      <c r="G74" s="15">
        <f aca="true" t="shared" si="5" ref="G74:G137">+D74*F74</f>
        <v>0</v>
      </c>
      <c r="H74" s="16"/>
      <c r="I74" s="16">
        <f aca="true" t="shared" si="6" ref="I74:I137">+G74*1.21</f>
        <v>0</v>
      </c>
      <c r="J74" s="16"/>
    </row>
    <row r="75" spans="2:10" ht="14.25" customHeight="1">
      <c r="B75" s="13">
        <f t="shared" si="2"/>
        <v>70</v>
      </c>
      <c r="C75" s="42" t="s">
        <v>110</v>
      </c>
      <c r="D75" s="14">
        <v>4</v>
      </c>
      <c r="E75" s="14" t="s">
        <v>8</v>
      </c>
      <c r="F75" s="1"/>
      <c r="G75" s="15">
        <f t="shared" si="5"/>
        <v>0</v>
      </c>
      <c r="H75" s="16"/>
      <c r="I75" s="16">
        <f t="shared" si="6"/>
        <v>0</v>
      </c>
      <c r="J75" s="16"/>
    </row>
    <row r="76" spans="2:10" ht="14.25" customHeight="1">
      <c r="B76" s="13">
        <f t="shared" si="2"/>
        <v>71</v>
      </c>
      <c r="C76" s="42" t="s">
        <v>111</v>
      </c>
      <c r="D76" s="14">
        <v>4</v>
      </c>
      <c r="E76" s="14" t="s">
        <v>8</v>
      </c>
      <c r="F76" s="1"/>
      <c r="G76" s="15">
        <f t="shared" si="5"/>
        <v>0</v>
      </c>
      <c r="H76" s="16"/>
      <c r="I76" s="16">
        <f t="shared" si="6"/>
        <v>0</v>
      </c>
      <c r="J76" s="16"/>
    </row>
    <row r="77" spans="2:10" ht="14.25" customHeight="1">
      <c r="B77" s="13">
        <f t="shared" si="2"/>
        <v>72</v>
      </c>
      <c r="C77" s="42" t="s">
        <v>112</v>
      </c>
      <c r="D77" s="14">
        <v>40</v>
      </c>
      <c r="E77" s="14" t="s">
        <v>8</v>
      </c>
      <c r="F77" s="1"/>
      <c r="G77" s="15">
        <f t="shared" si="5"/>
        <v>0</v>
      </c>
      <c r="H77" s="16"/>
      <c r="I77" s="16">
        <f t="shared" si="6"/>
        <v>0</v>
      </c>
      <c r="J77" s="16"/>
    </row>
    <row r="78" spans="2:10" ht="14.25" customHeight="1">
      <c r="B78" s="13">
        <f t="shared" si="2"/>
        <v>73</v>
      </c>
      <c r="C78" s="42" t="s">
        <v>113</v>
      </c>
      <c r="D78" s="14">
        <v>9</v>
      </c>
      <c r="E78" s="14" t="s">
        <v>8</v>
      </c>
      <c r="F78" s="1"/>
      <c r="G78" s="15">
        <f t="shared" si="5"/>
        <v>0</v>
      </c>
      <c r="H78" s="16"/>
      <c r="I78" s="16">
        <f t="shared" si="6"/>
        <v>0</v>
      </c>
      <c r="J78" s="16"/>
    </row>
    <row r="79" spans="2:10" ht="14.25" customHeight="1">
      <c r="B79" s="13">
        <f t="shared" si="2"/>
        <v>74</v>
      </c>
      <c r="C79" s="42" t="s">
        <v>114</v>
      </c>
      <c r="D79" s="14">
        <v>11</v>
      </c>
      <c r="E79" s="14" t="s">
        <v>8</v>
      </c>
      <c r="F79" s="1"/>
      <c r="G79" s="15">
        <f t="shared" si="5"/>
        <v>0</v>
      </c>
      <c r="H79" s="16"/>
      <c r="I79" s="16">
        <f t="shared" si="6"/>
        <v>0</v>
      </c>
      <c r="J79" s="16"/>
    </row>
    <row r="80" spans="2:10" ht="14.25" customHeight="1">
      <c r="B80" s="13">
        <f t="shared" si="2"/>
        <v>75</v>
      </c>
      <c r="C80" s="42" t="s">
        <v>115</v>
      </c>
      <c r="D80" s="14">
        <v>3</v>
      </c>
      <c r="E80" s="14" t="s">
        <v>8</v>
      </c>
      <c r="F80" s="1"/>
      <c r="G80" s="15">
        <f t="shared" si="5"/>
        <v>0</v>
      </c>
      <c r="H80" s="16"/>
      <c r="I80" s="16">
        <f t="shared" si="6"/>
        <v>0</v>
      </c>
      <c r="J80" s="16"/>
    </row>
    <row r="81" spans="2:10" ht="14.25" customHeight="1">
      <c r="B81" s="13">
        <f t="shared" si="2"/>
        <v>76</v>
      </c>
      <c r="C81" s="42" t="s">
        <v>116</v>
      </c>
      <c r="D81" s="14">
        <v>3</v>
      </c>
      <c r="E81" s="14" t="s">
        <v>8</v>
      </c>
      <c r="F81" s="1"/>
      <c r="G81" s="15">
        <f t="shared" si="5"/>
        <v>0</v>
      </c>
      <c r="H81" s="16"/>
      <c r="I81" s="16">
        <f t="shared" si="6"/>
        <v>0</v>
      </c>
      <c r="J81" s="16"/>
    </row>
    <row r="82" spans="2:10" ht="14.25" customHeight="1">
      <c r="B82" s="13">
        <f t="shared" si="2"/>
        <v>77</v>
      </c>
      <c r="C82" s="42" t="s">
        <v>117</v>
      </c>
      <c r="D82" s="14">
        <v>2</v>
      </c>
      <c r="E82" s="14" t="s">
        <v>8</v>
      </c>
      <c r="F82" s="1"/>
      <c r="G82" s="15">
        <f t="shared" si="5"/>
        <v>0</v>
      </c>
      <c r="H82" s="16"/>
      <c r="I82" s="16">
        <f t="shared" si="6"/>
        <v>0</v>
      </c>
      <c r="J82" s="16"/>
    </row>
    <row r="83" spans="2:10" ht="14.25" customHeight="1">
      <c r="B83" s="13">
        <f t="shared" si="2"/>
        <v>78</v>
      </c>
      <c r="C83" s="42" t="s">
        <v>118</v>
      </c>
      <c r="D83" s="14">
        <v>24</v>
      </c>
      <c r="E83" s="14" t="s">
        <v>8</v>
      </c>
      <c r="F83" s="1"/>
      <c r="G83" s="15">
        <f t="shared" si="5"/>
        <v>0</v>
      </c>
      <c r="H83" s="16"/>
      <c r="I83" s="16">
        <f t="shared" si="6"/>
        <v>0</v>
      </c>
      <c r="J83" s="16"/>
    </row>
    <row r="84" spans="2:10" ht="14.25" customHeight="1">
      <c r="B84" s="13">
        <f t="shared" si="2"/>
        <v>79</v>
      </c>
      <c r="C84" s="42" t="s">
        <v>119</v>
      </c>
      <c r="D84" s="14">
        <v>20</v>
      </c>
      <c r="E84" s="14" t="s">
        <v>8</v>
      </c>
      <c r="F84" s="1"/>
      <c r="G84" s="15">
        <f t="shared" si="5"/>
        <v>0</v>
      </c>
      <c r="H84" s="16"/>
      <c r="I84" s="16">
        <f t="shared" si="6"/>
        <v>0</v>
      </c>
      <c r="J84" s="16"/>
    </row>
    <row r="85" spans="2:10" ht="14.25" customHeight="1">
      <c r="B85" s="13">
        <f t="shared" si="2"/>
        <v>80</v>
      </c>
      <c r="C85" s="42" t="s">
        <v>120</v>
      </c>
      <c r="D85" s="14">
        <v>5</v>
      </c>
      <c r="E85" s="14" t="s">
        <v>8</v>
      </c>
      <c r="F85" s="1"/>
      <c r="G85" s="15">
        <f t="shared" si="5"/>
        <v>0</v>
      </c>
      <c r="H85" s="16"/>
      <c r="I85" s="16">
        <f t="shared" si="6"/>
        <v>0</v>
      </c>
      <c r="J85" s="16"/>
    </row>
    <row r="86" spans="2:10" ht="14.25" customHeight="1">
      <c r="B86" s="13">
        <f t="shared" si="2"/>
        <v>81</v>
      </c>
      <c r="C86" s="42" t="s">
        <v>121</v>
      </c>
      <c r="D86" s="14">
        <v>10</v>
      </c>
      <c r="E86" s="14" t="s">
        <v>8</v>
      </c>
      <c r="F86" s="1"/>
      <c r="G86" s="15">
        <f t="shared" si="5"/>
        <v>0</v>
      </c>
      <c r="H86" s="16"/>
      <c r="I86" s="16">
        <f t="shared" si="6"/>
        <v>0</v>
      </c>
      <c r="J86" s="16"/>
    </row>
    <row r="87" spans="2:10" ht="14.25" customHeight="1">
      <c r="B87" s="13">
        <f t="shared" si="2"/>
        <v>82</v>
      </c>
      <c r="C87" s="42" t="s">
        <v>122</v>
      </c>
      <c r="D87" s="14">
        <v>9</v>
      </c>
      <c r="E87" s="14" t="s">
        <v>8</v>
      </c>
      <c r="F87" s="1"/>
      <c r="G87" s="15">
        <f t="shared" si="5"/>
        <v>0</v>
      </c>
      <c r="H87" s="16"/>
      <c r="I87" s="16">
        <f t="shared" si="6"/>
        <v>0</v>
      </c>
      <c r="J87" s="16"/>
    </row>
    <row r="88" spans="2:10" ht="14.25" customHeight="1">
      <c r="B88" s="13">
        <f t="shared" si="2"/>
        <v>83</v>
      </c>
      <c r="C88" s="42" t="s">
        <v>123</v>
      </c>
      <c r="D88" s="14">
        <v>1</v>
      </c>
      <c r="E88" s="14" t="s">
        <v>8</v>
      </c>
      <c r="F88" s="1"/>
      <c r="G88" s="15">
        <f t="shared" si="5"/>
        <v>0</v>
      </c>
      <c r="H88" s="16"/>
      <c r="I88" s="16">
        <f t="shared" si="6"/>
        <v>0</v>
      </c>
      <c r="J88" s="16"/>
    </row>
    <row r="89" spans="2:10" ht="14.25" customHeight="1">
      <c r="B89" s="13">
        <f t="shared" si="2"/>
        <v>84</v>
      </c>
      <c r="C89" s="42" t="s">
        <v>124</v>
      </c>
      <c r="D89" s="14">
        <v>9</v>
      </c>
      <c r="E89" s="14" t="s">
        <v>8</v>
      </c>
      <c r="F89" s="1"/>
      <c r="G89" s="15">
        <f t="shared" si="5"/>
        <v>0</v>
      </c>
      <c r="H89" s="16"/>
      <c r="I89" s="16">
        <f t="shared" si="6"/>
        <v>0</v>
      </c>
      <c r="J89" s="16"/>
    </row>
    <row r="90" spans="2:10" ht="14.25" customHeight="1">
      <c r="B90" s="13">
        <f t="shared" si="2"/>
        <v>85</v>
      </c>
      <c r="C90" s="42" t="s">
        <v>125</v>
      </c>
      <c r="D90" s="14">
        <v>1</v>
      </c>
      <c r="E90" s="14" t="s">
        <v>8</v>
      </c>
      <c r="F90" s="1"/>
      <c r="G90" s="15">
        <f t="shared" si="5"/>
        <v>0</v>
      </c>
      <c r="H90" s="16"/>
      <c r="I90" s="16">
        <f t="shared" si="6"/>
        <v>0</v>
      </c>
      <c r="J90" s="16"/>
    </row>
    <row r="91" spans="2:10" ht="14.25" customHeight="1">
      <c r="B91" s="13">
        <f t="shared" si="2"/>
        <v>86</v>
      </c>
      <c r="C91" s="42" t="s">
        <v>126</v>
      </c>
      <c r="D91" s="14">
        <v>2</v>
      </c>
      <c r="E91" s="14" t="s">
        <v>8</v>
      </c>
      <c r="F91" s="1"/>
      <c r="G91" s="15">
        <f t="shared" si="5"/>
        <v>0</v>
      </c>
      <c r="H91" s="16"/>
      <c r="I91" s="16">
        <f t="shared" si="6"/>
        <v>0</v>
      </c>
      <c r="J91" s="16"/>
    </row>
    <row r="92" spans="2:10" ht="14.25" customHeight="1">
      <c r="B92" s="13">
        <f t="shared" si="2"/>
        <v>87</v>
      </c>
      <c r="C92" s="42" t="s">
        <v>127</v>
      </c>
      <c r="D92" s="14">
        <v>2</v>
      </c>
      <c r="E92" s="14" t="s">
        <v>8</v>
      </c>
      <c r="F92" s="1"/>
      <c r="G92" s="15">
        <f t="shared" si="5"/>
        <v>0</v>
      </c>
      <c r="H92" s="16"/>
      <c r="I92" s="16">
        <f t="shared" si="6"/>
        <v>0</v>
      </c>
      <c r="J92" s="16"/>
    </row>
    <row r="93" spans="2:10" ht="14.25" customHeight="1">
      <c r="B93" s="13">
        <f t="shared" si="2"/>
        <v>88</v>
      </c>
      <c r="C93" s="42" t="s">
        <v>128</v>
      </c>
      <c r="D93" s="14">
        <v>58</v>
      </c>
      <c r="E93" s="14" t="s">
        <v>8</v>
      </c>
      <c r="F93" s="1"/>
      <c r="G93" s="15">
        <f t="shared" si="5"/>
        <v>0</v>
      </c>
      <c r="H93" s="16"/>
      <c r="I93" s="16">
        <f t="shared" si="6"/>
        <v>0</v>
      </c>
      <c r="J93" s="16"/>
    </row>
    <row r="94" spans="2:10" ht="14.25" customHeight="1">
      <c r="B94" s="13">
        <f t="shared" si="2"/>
        <v>89</v>
      </c>
      <c r="C94" s="42" t="s">
        <v>129</v>
      </c>
      <c r="D94" s="14">
        <v>21</v>
      </c>
      <c r="E94" s="14" t="s">
        <v>8</v>
      </c>
      <c r="F94" s="1"/>
      <c r="G94" s="15">
        <f t="shared" si="5"/>
        <v>0</v>
      </c>
      <c r="H94" s="16"/>
      <c r="I94" s="16">
        <f t="shared" si="6"/>
        <v>0</v>
      </c>
      <c r="J94" s="16"/>
    </row>
    <row r="95" spans="2:10" ht="14.25" customHeight="1">
      <c r="B95" s="13">
        <f t="shared" si="2"/>
        <v>90</v>
      </c>
      <c r="C95" s="42" t="s">
        <v>130</v>
      </c>
      <c r="D95" s="14">
        <v>12</v>
      </c>
      <c r="E95" s="14" t="s">
        <v>8</v>
      </c>
      <c r="F95" s="1"/>
      <c r="G95" s="15">
        <f t="shared" si="5"/>
        <v>0</v>
      </c>
      <c r="H95" s="16"/>
      <c r="I95" s="16">
        <f t="shared" si="6"/>
        <v>0</v>
      </c>
      <c r="J95" s="16"/>
    </row>
    <row r="96" spans="2:10" ht="14.25" customHeight="1">
      <c r="B96" s="13">
        <f t="shared" si="2"/>
        <v>91</v>
      </c>
      <c r="C96" s="42" t="s">
        <v>131</v>
      </c>
      <c r="D96" s="14">
        <v>2</v>
      </c>
      <c r="E96" s="14" t="s">
        <v>8</v>
      </c>
      <c r="F96" s="1"/>
      <c r="G96" s="15">
        <f t="shared" si="5"/>
        <v>0</v>
      </c>
      <c r="H96" s="16"/>
      <c r="I96" s="16">
        <f t="shared" si="6"/>
        <v>0</v>
      </c>
      <c r="J96" s="16"/>
    </row>
    <row r="97" spans="2:10" ht="14.25" customHeight="1">
      <c r="B97" s="13">
        <f t="shared" si="2"/>
        <v>92</v>
      </c>
      <c r="C97" s="42" t="s">
        <v>132</v>
      </c>
      <c r="D97" s="14">
        <v>5</v>
      </c>
      <c r="E97" s="14" t="s">
        <v>8</v>
      </c>
      <c r="F97" s="1"/>
      <c r="G97" s="15">
        <f t="shared" si="5"/>
        <v>0</v>
      </c>
      <c r="H97" s="16"/>
      <c r="I97" s="16">
        <f t="shared" si="6"/>
        <v>0</v>
      </c>
      <c r="J97" s="16"/>
    </row>
    <row r="98" spans="2:10" ht="14.25" customHeight="1">
      <c r="B98" s="13">
        <f t="shared" si="2"/>
        <v>93</v>
      </c>
      <c r="C98" s="42" t="s">
        <v>133</v>
      </c>
      <c r="D98" s="14">
        <v>11</v>
      </c>
      <c r="E98" s="14" t="s">
        <v>8</v>
      </c>
      <c r="F98" s="1"/>
      <c r="G98" s="15">
        <f t="shared" si="5"/>
        <v>0</v>
      </c>
      <c r="H98" s="16"/>
      <c r="I98" s="16">
        <f t="shared" si="6"/>
        <v>0</v>
      </c>
      <c r="J98" s="16"/>
    </row>
    <row r="99" spans="2:10" ht="14.25" customHeight="1">
      <c r="B99" s="13">
        <f t="shared" si="2"/>
        <v>94</v>
      </c>
      <c r="C99" s="42" t="s">
        <v>134</v>
      </c>
      <c r="D99" s="14">
        <v>9</v>
      </c>
      <c r="E99" s="14" t="s">
        <v>8</v>
      </c>
      <c r="F99" s="1"/>
      <c r="G99" s="15">
        <f t="shared" si="5"/>
        <v>0</v>
      </c>
      <c r="H99" s="16"/>
      <c r="I99" s="16">
        <f t="shared" si="6"/>
        <v>0</v>
      </c>
      <c r="J99" s="16"/>
    </row>
    <row r="100" spans="2:10" ht="14.25" customHeight="1">
      <c r="B100" s="13">
        <f t="shared" si="2"/>
        <v>95</v>
      </c>
      <c r="C100" s="42" t="s">
        <v>135</v>
      </c>
      <c r="D100" s="14">
        <v>16</v>
      </c>
      <c r="E100" s="14" t="s">
        <v>8</v>
      </c>
      <c r="F100" s="1"/>
      <c r="G100" s="15">
        <f t="shared" si="5"/>
        <v>0</v>
      </c>
      <c r="H100" s="16"/>
      <c r="I100" s="16">
        <f t="shared" si="6"/>
        <v>0</v>
      </c>
      <c r="J100" s="16"/>
    </row>
    <row r="101" spans="2:10" ht="14.25" customHeight="1">
      <c r="B101" s="13">
        <f t="shared" si="2"/>
        <v>96</v>
      </c>
      <c r="C101" s="42" t="s">
        <v>136</v>
      </c>
      <c r="D101" s="14">
        <v>5</v>
      </c>
      <c r="E101" s="14" t="s">
        <v>8</v>
      </c>
      <c r="F101" s="1"/>
      <c r="G101" s="15">
        <f t="shared" si="5"/>
        <v>0</v>
      </c>
      <c r="H101" s="16"/>
      <c r="I101" s="16">
        <f t="shared" si="6"/>
        <v>0</v>
      </c>
      <c r="J101" s="16"/>
    </row>
    <row r="102" spans="2:10" ht="14.25" customHeight="1">
      <c r="B102" s="13">
        <f t="shared" si="2"/>
        <v>97</v>
      </c>
      <c r="C102" s="42" t="s">
        <v>137</v>
      </c>
      <c r="D102" s="14">
        <v>14</v>
      </c>
      <c r="E102" s="14" t="s">
        <v>8</v>
      </c>
      <c r="F102" s="1"/>
      <c r="G102" s="15">
        <f t="shared" si="5"/>
        <v>0</v>
      </c>
      <c r="H102" s="16"/>
      <c r="I102" s="16">
        <f t="shared" si="6"/>
        <v>0</v>
      </c>
      <c r="J102" s="16"/>
    </row>
    <row r="103" spans="2:10" ht="14.25" customHeight="1">
      <c r="B103" s="13">
        <f t="shared" si="2"/>
        <v>98</v>
      </c>
      <c r="C103" s="42" t="s">
        <v>138</v>
      </c>
      <c r="D103" s="14">
        <v>38</v>
      </c>
      <c r="E103" s="14" t="s">
        <v>8</v>
      </c>
      <c r="F103" s="1"/>
      <c r="G103" s="15">
        <f t="shared" si="5"/>
        <v>0</v>
      </c>
      <c r="H103" s="16"/>
      <c r="I103" s="16">
        <f t="shared" si="6"/>
        <v>0</v>
      </c>
      <c r="J103" s="16"/>
    </row>
    <row r="104" spans="2:10" ht="14.25" customHeight="1">
      <c r="B104" s="13">
        <f t="shared" si="2"/>
        <v>99</v>
      </c>
      <c r="C104" s="42" t="s">
        <v>139</v>
      </c>
      <c r="D104" s="14">
        <v>1</v>
      </c>
      <c r="E104" s="14" t="s">
        <v>8</v>
      </c>
      <c r="F104" s="1"/>
      <c r="G104" s="15">
        <f t="shared" si="5"/>
        <v>0</v>
      </c>
      <c r="H104" s="16"/>
      <c r="I104" s="16">
        <f t="shared" si="6"/>
        <v>0</v>
      </c>
      <c r="J104" s="16"/>
    </row>
    <row r="105" spans="2:10" ht="14.25" customHeight="1">
      <c r="B105" s="13">
        <f t="shared" si="2"/>
        <v>100</v>
      </c>
      <c r="C105" s="42" t="s">
        <v>140</v>
      </c>
      <c r="D105" s="14">
        <v>1</v>
      </c>
      <c r="E105" s="14" t="s">
        <v>8</v>
      </c>
      <c r="F105" s="1"/>
      <c r="G105" s="15">
        <f t="shared" si="5"/>
        <v>0</v>
      </c>
      <c r="H105" s="16"/>
      <c r="I105" s="16">
        <f t="shared" si="6"/>
        <v>0</v>
      </c>
      <c r="J105" s="16"/>
    </row>
    <row r="106" spans="2:10" ht="14.25" customHeight="1">
      <c r="B106" s="13">
        <f t="shared" si="2"/>
        <v>101</v>
      </c>
      <c r="C106" s="42" t="s">
        <v>141</v>
      </c>
      <c r="D106" s="14">
        <v>23</v>
      </c>
      <c r="E106" s="14" t="s">
        <v>8</v>
      </c>
      <c r="F106" s="1"/>
      <c r="G106" s="15">
        <f t="shared" si="5"/>
        <v>0</v>
      </c>
      <c r="H106" s="16"/>
      <c r="I106" s="16">
        <f t="shared" si="6"/>
        <v>0</v>
      </c>
      <c r="J106" s="16"/>
    </row>
    <row r="107" spans="2:10" ht="14.25" customHeight="1">
      <c r="B107" s="13">
        <f t="shared" si="2"/>
        <v>102</v>
      </c>
      <c r="C107" s="42" t="s">
        <v>142</v>
      </c>
      <c r="D107" s="14">
        <v>2</v>
      </c>
      <c r="E107" s="14" t="s">
        <v>8</v>
      </c>
      <c r="F107" s="1"/>
      <c r="G107" s="15">
        <f t="shared" si="5"/>
        <v>0</v>
      </c>
      <c r="H107" s="16"/>
      <c r="I107" s="16">
        <f t="shared" si="6"/>
        <v>0</v>
      </c>
      <c r="J107" s="16"/>
    </row>
    <row r="108" spans="2:10" ht="14.25" customHeight="1">
      <c r="B108" s="13">
        <f t="shared" si="2"/>
        <v>103</v>
      </c>
      <c r="C108" s="42" t="s">
        <v>143</v>
      </c>
      <c r="D108" s="14">
        <v>10</v>
      </c>
      <c r="E108" s="14" t="s">
        <v>8</v>
      </c>
      <c r="F108" s="1"/>
      <c r="G108" s="15">
        <f t="shared" si="5"/>
        <v>0</v>
      </c>
      <c r="H108" s="16"/>
      <c r="I108" s="16">
        <f t="shared" si="6"/>
        <v>0</v>
      </c>
      <c r="J108" s="16"/>
    </row>
    <row r="109" spans="2:10" ht="14.25" customHeight="1">
      <c r="B109" s="13">
        <f t="shared" si="2"/>
        <v>104</v>
      </c>
      <c r="C109" s="42" t="s">
        <v>144</v>
      </c>
      <c r="D109" s="14">
        <v>4</v>
      </c>
      <c r="E109" s="14" t="s">
        <v>8</v>
      </c>
      <c r="F109" s="1"/>
      <c r="G109" s="15">
        <f t="shared" si="5"/>
        <v>0</v>
      </c>
      <c r="H109" s="16"/>
      <c r="I109" s="16">
        <f t="shared" si="6"/>
        <v>0</v>
      </c>
      <c r="J109" s="16"/>
    </row>
    <row r="110" spans="2:10" ht="14.25" customHeight="1">
      <c r="B110" s="13">
        <f t="shared" si="2"/>
        <v>105</v>
      </c>
      <c r="C110" s="42" t="s">
        <v>145</v>
      </c>
      <c r="D110" s="14">
        <v>1</v>
      </c>
      <c r="E110" s="14" t="s">
        <v>8</v>
      </c>
      <c r="F110" s="1"/>
      <c r="G110" s="15">
        <f t="shared" si="5"/>
        <v>0</v>
      </c>
      <c r="H110" s="16"/>
      <c r="I110" s="16">
        <f t="shared" si="6"/>
        <v>0</v>
      </c>
      <c r="J110" s="16"/>
    </row>
    <row r="111" spans="2:10" ht="14.25" customHeight="1">
      <c r="B111" s="13">
        <f t="shared" si="2"/>
        <v>106</v>
      </c>
      <c r="C111" s="42" t="s">
        <v>146</v>
      </c>
      <c r="D111" s="14">
        <v>6</v>
      </c>
      <c r="E111" s="14" t="s">
        <v>8</v>
      </c>
      <c r="F111" s="1"/>
      <c r="G111" s="15">
        <f t="shared" si="5"/>
        <v>0</v>
      </c>
      <c r="H111" s="16"/>
      <c r="I111" s="16">
        <f t="shared" si="6"/>
        <v>0</v>
      </c>
      <c r="J111" s="16"/>
    </row>
    <row r="112" spans="2:10" ht="14.25" customHeight="1">
      <c r="B112" s="13">
        <f t="shared" si="2"/>
        <v>107</v>
      </c>
      <c r="C112" s="42" t="s">
        <v>147</v>
      </c>
      <c r="D112" s="14">
        <v>3</v>
      </c>
      <c r="E112" s="14" t="s">
        <v>8</v>
      </c>
      <c r="F112" s="1"/>
      <c r="G112" s="15">
        <f t="shared" si="5"/>
        <v>0</v>
      </c>
      <c r="H112" s="16"/>
      <c r="I112" s="16">
        <f t="shared" si="6"/>
        <v>0</v>
      </c>
      <c r="J112" s="16"/>
    </row>
    <row r="113" spans="2:10" ht="14.25" customHeight="1">
      <c r="B113" s="13">
        <f t="shared" si="2"/>
        <v>108</v>
      </c>
      <c r="C113" s="42" t="s">
        <v>148</v>
      </c>
      <c r="D113" s="14">
        <v>1</v>
      </c>
      <c r="E113" s="14" t="s">
        <v>8</v>
      </c>
      <c r="F113" s="1"/>
      <c r="G113" s="15">
        <f t="shared" si="5"/>
        <v>0</v>
      </c>
      <c r="H113" s="16"/>
      <c r="I113" s="16">
        <f t="shared" si="6"/>
        <v>0</v>
      </c>
      <c r="J113" s="16"/>
    </row>
    <row r="114" spans="2:10" ht="14.25" customHeight="1">
      <c r="B114" s="13">
        <f t="shared" si="2"/>
        <v>109</v>
      </c>
      <c r="C114" s="42" t="s">
        <v>149</v>
      </c>
      <c r="D114" s="14">
        <v>1</v>
      </c>
      <c r="E114" s="14" t="s">
        <v>8</v>
      </c>
      <c r="F114" s="1"/>
      <c r="G114" s="15">
        <f t="shared" si="5"/>
        <v>0</v>
      </c>
      <c r="H114" s="16"/>
      <c r="I114" s="16">
        <f t="shared" si="6"/>
        <v>0</v>
      </c>
      <c r="J114" s="16"/>
    </row>
    <row r="115" spans="2:10" ht="14.25" customHeight="1">
      <c r="B115" s="13">
        <f t="shared" si="2"/>
        <v>110</v>
      </c>
      <c r="C115" s="42" t="s">
        <v>150</v>
      </c>
      <c r="D115" s="14">
        <v>1</v>
      </c>
      <c r="E115" s="14" t="s">
        <v>8</v>
      </c>
      <c r="F115" s="1"/>
      <c r="G115" s="15">
        <f t="shared" si="5"/>
        <v>0</v>
      </c>
      <c r="H115" s="16"/>
      <c r="I115" s="16">
        <f t="shared" si="6"/>
        <v>0</v>
      </c>
      <c r="J115" s="16"/>
    </row>
    <row r="116" spans="2:10" ht="14.25" customHeight="1">
      <c r="B116" s="13">
        <f t="shared" si="2"/>
        <v>111</v>
      </c>
      <c r="C116" s="42" t="s">
        <v>151</v>
      </c>
      <c r="D116" s="14">
        <v>10</v>
      </c>
      <c r="E116" s="14" t="s">
        <v>8</v>
      </c>
      <c r="F116" s="1"/>
      <c r="G116" s="15">
        <f t="shared" si="5"/>
        <v>0</v>
      </c>
      <c r="H116" s="16"/>
      <c r="I116" s="16">
        <f t="shared" si="6"/>
        <v>0</v>
      </c>
      <c r="J116" s="16"/>
    </row>
    <row r="117" spans="2:10" ht="14.25" customHeight="1">
      <c r="B117" s="13">
        <f t="shared" si="2"/>
        <v>112</v>
      </c>
      <c r="C117" s="42" t="s">
        <v>152</v>
      </c>
      <c r="D117" s="14">
        <v>6</v>
      </c>
      <c r="E117" s="14" t="s">
        <v>8</v>
      </c>
      <c r="F117" s="1"/>
      <c r="G117" s="15">
        <f t="shared" si="5"/>
        <v>0</v>
      </c>
      <c r="H117" s="16"/>
      <c r="I117" s="16">
        <f t="shared" si="6"/>
        <v>0</v>
      </c>
      <c r="J117" s="16"/>
    </row>
    <row r="118" spans="2:10" ht="14.25" customHeight="1">
      <c r="B118" s="13">
        <f t="shared" si="2"/>
        <v>113</v>
      </c>
      <c r="C118" s="42" t="s">
        <v>153</v>
      </c>
      <c r="D118" s="14">
        <v>2</v>
      </c>
      <c r="E118" s="14" t="s">
        <v>8</v>
      </c>
      <c r="F118" s="1"/>
      <c r="G118" s="15">
        <f t="shared" si="5"/>
        <v>0</v>
      </c>
      <c r="H118" s="16"/>
      <c r="I118" s="16">
        <f t="shared" si="6"/>
        <v>0</v>
      </c>
      <c r="J118" s="16"/>
    </row>
    <row r="119" spans="2:10" ht="14.25" customHeight="1">
      <c r="B119" s="13">
        <f t="shared" si="2"/>
        <v>114</v>
      </c>
      <c r="C119" s="42" t="s">
        <v>154</v>
      </c>
      <c r="D119" s="14">
        <v>2</v>
      </c>
      <c r="E119" s="14" t="s">
        <v>8</v>
      </c>
      <c r="F119" s="1"/>
      <c r="G119" s="15">
        <f t="shared" si="5"/>
        <v>0</v>
      </c>
      <c r="H119" s="16"/>
      <c r="I119" s="16">
        <f t="shared" si="6"/>
        <v>0</v>
      </c>
      <c r="J119" s="16"/>
    </row>
    <row r="120" spans="2:10" ht="14.25" customHeight="1">
      <c r="B120" s="13">
        <f t="shared" si="2"/>
        <v>115</v>
      </c>
      <c r="C120" s="42" t="s">
        <v>155</v>
      </c>
      <c r="D120" s="14">
        <v>8</v>
      </c>
      <c r="E120" s="14" t="s">
        <v>8</v>
      </c>
      <c r="F120" s="1"/>
      <c r="G120" s="15">
        <f t="shared" si="5"/>
        <v>0</v>
      </c>
      <c r="H120" s="16"/>
      <c r="I120" s="16">
        <f t="shared" si="6"/>
        <v>0</v>
      </c>
      <c r="J120" s="16"/>
    </row>
    <row r="121" spans="2:10" ht="14.25" customHeight="1">
      <c r="B121" s="13">
        <f t="shared" si="2"/>
        <v>116</v>
      </c>
      <c r="C121" s="42" t="s">
        <v>156</v>
      </c>
      <c r="D121" s="14">
        <v>7</v>
      </c>
      <c r="E121" s="14" t="s">
        <v>8</v>
      </c>
      <c r="F121" s="1"/>
      <c r="G121" s="15">
        <f t="shared" si="5"/>
        <v>0</v>
      </c>
      <c r="H121" s="16"/>
      <c r="I121" s="16">
        <f t="shared" si="6"/>
        <v>0</v>
      </c>
      <c r="J121" s="16"/>
    </row>
    <row r="122" spans="2:10" ht="14.25" customHeight="1">
      <c r="B122" s="13">
        <f t="shared" si="2"/>
        <v>117</v>
      </c>
      <c r="C122" s="42" t="s">
        <v>157</v>
      </c>
      <c r="D122" s="14">
        <v>4</v>
      </c>
      <c r="E122" s="14" t="s">
        <v>8</v>
      </c>
      <c r="F122" s="1"/>
      <c r="G122" s="15">
        <f t="shared" si="5"/>
        <v>0</v>
      </c>
      <c r="H122" s="16"/>
      <c r="I122" s="16">
        <f t="shared" si="6"/>
        <v>0</v>
      </c>
      <c r="J122" s="16"/>
    </row>
    <row r="123" spans="2:10" ht="14.25" customHeight="1">
      <c r="B123" s="13">
        <f t="shared" si="2"/>
        <v>118</v>
      </c>
      <c r="C123" s="42" t="s">
        <v>158</v>
      </c>
      <c r="D123" s="14">
        <v>2</v>
      </c>
      <c r="E123" s="14" t="s">
        <v>8</v>
      </c>
      <c r="F123" s="1"/>
      <c r="G123" s="15">
        <f t="shared" si="5"/>
        <v>0</v>
      </c>
      <c r="H123" s="16"/>
      <c r="I123" s="16">
        <f t="shared" si="6"/>
        <v>0</v>
      </c>
      <c r="J123" s="16"/>
    </row>
    <row r="124" spans="2:10" ht="14.25" customHeight="1">
      <c r="B124" s="13">
        <f t="shared" si="2"/>
        <v>119</v>
      </c>
      <c r="C124" s="42" t="s">
        <v>159</v>
      </c>
      <c r="D124" s="14">
        <v>14</v>
      </c>
      <c r="E124" s="14" t="s">
        <v>8</v>
      </c>
      <c r="F124" s="1"/>
      <c r="G124" s="15">
        <f t="shared" si="5"/>
        <v>0</v>
      </c>
      <c r="H124" s="16"/>
      <c r="I124" s="16">
        <f t="shared" si="6"/>
        <v>0</v>
      </c>
      <c r="J124" s="16"/>
    </row>
    <row r="125" spans="2:10" ht="14.25" customHeight="1">
      <c r="B125" s="13">
        <f t="shared" si="2"/>
        <v>120</v>
      </c>
      <c r="C125" s="42" t="s">
        <v>160</v>
      </c>
      <c r="D125" s="14">
        <v>3</v>
      </c>
      <c r="E125" s="14" t="s">
        <v>8</v>
      </c>
      <c r="F125" s="1"/>
      <c r="G125" s="15">
        <f t="shared" si="5"/>
        <v>0</v>
      </c>
      <c r="H125" s="16"/>
      <c r="I125" s="16">
        <f t="shared" si="6"/>
        <v>0</v>
      </c>
      <c r="J125" s="16"/>
    </row>
    <row r="126" spans="2:10" ht="14.25" customHeight="1">
      <c r="B126" s="13">
        <f t="shared" si="2"/>
        <v>121</v>
      </c>
      <c r="C126" s="42" t="s">
        <v>161</v>
      </c>
      <c r="D126" s="14">
        <v>5</v>
      </c>
      <c r="E126" s="14" t="s">
        <v>8</v>
      </c>
      <c r="F126" s="1"/>
      <c r="G126" s="15">
        <f t="shared" si="5"/>
        <v>0</v>
      </c>
      <c r="H126" s="16"/>
      <c r="I126" s="16">
        <f t="shared" si="6"/>
        <v>0</v>
      </c>
      <c r="J126" s="16"/>
    </row>
    <row r="127" spans="2:10" ht="14.25" customHeight="1">
      <c r="B127" s="13">
        <f t="shared" si="2"/>
        <v>122</v>
      </c>
      <c r="C127" s="42" t="s">
        <v>162</v>
      </c>
      <c r="D127" s="14">
        <v>5</v>
      </c>
      <c r="E127" s="14" t="s">
        <v>8</v>
      </c>
      <c r="F127" s="1"/>
      <c r="G127" s="15">
        <f t="shared" si="5"/>
        <v>0</v>
      </c>
      <c r="H127" s="16"/>
      <c r="I127" s="16">
        <f t="shared" si="6"/>
        <v>0</v>
      </c>
      <c r="J127" s="16"/>
    </row>
    <row r="128" spans="2:10" ht="14.25" customHeight="1">
      <c r="B128" s="13">
        <f t="shared" si="2"/>
        <v>123</v>
      </c>
      <c r="C128" s="42" t="s">
        <v>163</v>
      </c>
      <c r="D128" s="14">
        <v>12</v>
      </c>
      <c r="E128" s="14" t="s">
        <v>8</v>
      </c>
      <c r="F128" s="1"/>
      <c r="G128" s="15">
        <f t="shared" si="5"/>
        <v>0</v>
      </c>
      <c r="H128" s="16"/>
      <c r="I128" s="16">
        <f t="shared" si="6"/>
        <v>0</v>
      </c>
      <c r="J128" s="16"/>
    </row>
    <row r="129" spans="2:10" ht="14.25" customHeight="1">
      <c r="B129" s="13">
        <f t="shared" si="2"/>
        <v>124</v>
      </c>
      <c r="C129" s="42" t="s">
        <v>164</v>
      </c>
      <c r="D129" s="14">
        <v>9</v>
      </c>
      <c r="E129" s="14" t="s">
        <v>8</v>
      </c>
      <c r="F129" s="1"/>
      <c r="G129" s="15">
        <f t="shared" si="5"/>
        <v>0</v>
      </c>
      <c r="H129" s="16"/>
      <c r="I129" s="16">
        <f t="shared" si="6"/>
        <v>0</v>
      </c>
      <c r="J129" s="16"/>
    </row>
    <row r="130" spans="2:10" ht="14.25" customHeight="1">
      <c r="B130" s="13">
        <f t="shared" si="2"/>
        <v>125</v>
      </c>
      <c r="C130" s="42" t="s">
        <v>165</v>
      </c>
      <c r="D130" s="14">
        <v>3</v>
      </c>
      <c r="E130" s="14" t="s">
        <v>8</v>
      </c>
      <c r="F130" s="1"/>
      <c r="G130" s="15">
        <f t="shared" si="5"/>
        <v>0</v>
      </c>
      <c r="H130" s="16"/>
      <c r="I130" s="16">
        <f t="shared" si="6"/>
        <v>0</v>
      </c>
      <c r="J130" s="16"/>
    </row>
    <row r="131" spans="2:10" ht="14.25" customHeight="1">
      <c r="B131" s="13">
        <f t="shared" si="2"/>
        <v>126</v>
      </c>
      <c r="C131" s="42" t="s">
        <v>166</v>
      </c>
      <c r="D131" s="14">
        <v>4</v>
      </c>
      <c r="E131" s="14" t="s">
        <v>8</v>
      </c>
      <c r="F131" s="1"/>
      <c r="G131" s="15">
        <f t="shared" si="5"/>
        <v>0</v>
      </c>
      <c r="H131" s="16"/>
      <c r="I131" s="16">
        <f t="shared" si="6"/>
        <v>0</v>
      </c>
      <c r="J131" s="16"/>
    </row>
    <row r="132" spans="2:10" ht="14.25" customHeight="1">
      <c r="B132" s="13">
        <f t="shared" si="2"/>
        <v>127</v>
      </c>
      <c r="C132" s="42" t="s">
        <v>167</v>
      </c>
      <c r="D132" s="14">
        <v>1</v>
      </c>
      <c r="E132" s="14" t="s">
        <v>8</v>
      </c>
      <c r="F132" s="1"/>
      <c r="G132" s="15">
        <f t="shared" si="5"/>
        <v>0</v>
      </c>
      <c r="H132" s="16"/>
      <c r="I132" s="16">
        <f t="shared" si="6"/>
        <v>0</v>
      </c>
      <c r="J132" s="16"/>
    </row>
    <row r="133" spans="2:10" ht="14.25" customHeight="1">
      <c r="B133" s="13">
        <f t="shared" si="2"/>
        <v>128</v>
      </c>
      <c r="C133" s="42" t="s">
        <v>168</v>
      </c>
      <c r="D133" s="14">
        <v>1</v>
      </c>
      <c r="E133" s="14" t="s">
        <v>8</v>
      </c>
      <c r="F133" s="1"/>
      <c r="G133" s="15">
        <f t="shared" si="5"/>
        <v>0</v>
      </c>
      <c r="H133" s="16"/>
      <c r="I133" s="16">
        <f t="shared" si="6"/>
        <v>0</v>
      </c>
      <c r="J133" s="16"/>
    </row>
    <row r="134" spans="2:10" ht="14.25" customHeight="1">
      <c r="B134" s="13">
        <f t="shared" si="2"/>
        <v>129</v>
      </c>
      <c r="C134" s="42" t="s">
        <v>169</v>
      </c>
      <c r="D134" s="14">
        <v>2</v>
      </c>
      <c r="E134" s="14" t="s">
        <v>8</v>
      </c>
      <c r="F134" s="1"/>
      <c r="G134" s="15">
        <f t="shared" si="5"/>
        <v>0</v>
      </c>
      <c r="H134" s="16"/>
      <c r="I134" s="16">
        <f t="shared" si="6"/>
        <v>0</v>
      </c>
      <c r="J134" s="16"/>
    </row>
    <row r="135" spans="2:10" ht="14.25" customHeight="1">
      <c r="B135" s="13">
        <f t="shared" si="2"/>
        <v>130</v>
      </c>
      <c r="C135" s="42" t="s">
        <v>170</v>
      </c>
      <c r="D135" s="14">
        <v>4</v>
      </c>
      <c r="E135" s="14" t="s">
        <v>8</v>
      </c>
      <c r="F135" s="1"/>
      <c r="G135" s="15">
        <f t="shared" si="5"/>
        <v>0</v>
      </c>
      <c r="H135" s="16"/>
      <c r="I135" s="16">
        <f t="shared" si="6"/>
        <v>0</v>
      </c>
      <c r="J135" s="16"/>
    </row>
    <row r="136" spans="2:10" ht="14.25" customHeight="1">
      <c r="B136" s="13">
        <f t="shared" si="2"/>
        <v>131</v>
      </c>
      <c r="C136" s="42" t="s">
        <v>171</v>
      </c>
      <c r="D136" s="14">
        <v>2</v>
      </c>
      <c r="E136" s="14" t="s">
        <v>8</v>
      </c>
      <c r="F136" s="1"/>
      <c r="G136" s="15">
        <f t="shared" si="5"/>
        <v>0</v>
      </c>
      <c r="H136" s="16"/>
      <c r="I136" s="16">
        <f t="shared" si="6"/>
        <v>0</v>
      </c>
      <c r="J136" s="16"/>
    </row>
    <row r="137" spans="2:10" ht="14.25" customHeight="1">
      <c r="B137" s="13">
        <f t="shared" si="2"/>
        <v>132</v>
      </c>
      <c r="C137" s="42" t="s">
        <v>172</v>
      </c>
      <c r="D137" s="14">
        <v>2</v>
      </c>
      <c r="E137" s="14" t="s">
        <v>8</v>
      </c>
      <c r="F137" s="1"/>
      <c r="G137" s="15">
        <f t="shared" si="5"/>
        <v>0</v>
      </c>
      <c r="H137" s="16"/>
      <c r="I137" s="16">
        <f t="shared" si="6"/>
        <v>0</v>
      </c>
      <c r="J137" s="16"/>
    </row>
    <row r="138" spans="2:10" ht="14.25" customHeight="1">
      <c r="B138" s="13">
        <f t="shared" si="2"/>
        <v>133</v>
      </c>
      <c r="C138" s="42" t="s">
        <v>173</v>
      </c>
      <c r="D138" s="14">
        <v>2</v>
      </c>
      <c r="E138" s="14" t="s">
        <v>8</v>
      </c>
      <c r="F138" s="1"/>
      <c r="G138" s="15">
        <f aca="true" t="shared" si="7" ref="G138:G139">+D138*F138</f>
        <v>0</v>
      </c>
      <c r="H138" s="16"/>
      <c r="I138" s="16">
        <f aca="true" t="shared" si="8" ref="I138:I139">+G138*1.21</f>
        <v>0</v>
      </c>
      <c r="J138" s="16"/>
    </row>
    <row r="139" spans="2:10" ht="14.25" customHeight="1">
      <c r="B139" s="13">
        <f t="shared" si="2"/>
        <v>134</v>
      </c>
      <c r="C139" s="42" t="s">
        <v>174</v>
      </c>
      <c r="D139" s="14">
        <v>1</v>
      </c>
      <c r="E139" s="14" t="s">
        <v>8</v>
      </c>
      <c r="F139" s="1"/>
      <c r="G139" s="15">
        <f t="shared" si="7"/>
        <v>0</v>
      </c>
      <c r="H139" s="16"/>
      <c r="I139" s="16">
        <f t="shared" si="8"/>
        <v>0</v>
      </c>
      <c r="J139" s="16"/>
    </row>
    <row r="140" spans="2:10" ht="14.25" customHeight="1">
      <c r="B140" s="13">
        <f t="shared" si="2"/>
        <v>135</v>
      </c>
      <c r="C140" s="42" t="s">
        <v>175</v>
      </c>
      <c r="D140" s="14">
        <v>1</v>
      </c>
      <c r="E140" s="14" t="s">
        <v>8</v>
      </c>
      <c r="F140" s="1"/>
      <c r="G140" s="15">
        <f t="shared" si="0"/>
        <v>0</v>
      </c>
      <c r="H140" s="16"/>
      <c r="I140" s="16">
        <f t="shared" si="1"/>
        <v>0</v>
      </c>
      <c r="J140" s="16"/>
    </row>
    <row r="141" spans="2:10" ht="14.25" customHeight="1">
      <c r="B141" s="13">
        <f t="shared" si="2"/>
        <v>136</v>
      </c>
      <c r="C141" s="42" t="s">
        <v>176</v>
      </c>
      <c r="D141" s="14">
        <v>2</v>
      </c>
      <c r="E141" s="14" t="s">
        <v>8</v>
      </c>
      <c r="F141" s="1"/>
      <c r="G141" s="15">
        <f t="shared" si="0"/>
        <v>0</v>
      </c>
      <c r="H141" s="16"/>
      <c r="I141" s="16">
        <f t="shared" si="1"/>
        <v>0</v>
      </c>
      <c r="J141" s="16"/>
    </row>
    <row r="142" spans="2:10" ht="14.25" customHeight="1">
      <c r="B142" s="13">
        <f t="shared" si="2"/>
        <v>137</v>
      </c>
      <c r="C142" s="43" t="s">
        <v>177</v>
      </c>
      <c r="D142" s="14">
        <v>2</v>
      </c>
      <c r="E142" s="14" t="s">
        <v>8</v>
      </c>
      <c r="F142" s="2"/>
      <c r="G142" s="15">
        <f t="shared" si="0"/>
        <v>0</v>
      </c>
      <c r="H142" s="16"/>
      <c r="I142" s="16">
        <f t="shared" si="1"/>
        <v>0</v>
      </c>
      <c r="J142" s="17"/>
    </row>
    <row r="143" spans="2:10" ht="14.25" customHeight="1">
      <c r="B143" s="13">
        <f t="shared" si="2"/>
        <v>138</v>
      </c>
      <c r="C143" s="43" t="s">
        <v>178</v>
      </c>
      <c r="D143" s="14">
        <v>2</v>
      </c>
      <c r="E143" s="14" t="s">
        <v>8</v>
      </c>
      <c r="F143" s="2"/>
      <c r="G143" s="15">
        <f t="shared" si="0"/>
        <v>0</v>
      </c>
      <c r="H143" s="16"/>
      <c r="I143" s="16">
        <f t="shared" si="1"/>
        <v>0</v>
      </c>
      <c r="J143" s="17"/>
    </row>
    <row r="144" spans="2:10" ht="14.25" customHeight="1">
      <c r="B144" s="13">
        <f t="shared" si="2"/>
        <v>139</v>
      </c>
      <c r="C144" s="43" t="s">
        <v>179</v>
      </c>
      <c r="D144" s="14">
        <v>2</v>
      </c>
      <c r="E144" s="14" t="s">
        <v>8</v>
      </c>
      <c r="F144" s="2"/>
      <c r="G144" s="15">
        <f t="shared" si="0"/>
        <v>0</v>
      </c>
      <c r="H144" s="16"/>
      <c r="I144" s="16">
        <f t="shared" si="1"/>
        <v>0</v>
      </c>
      <c r="J144" s="17"/>
    </row>
    <row r="145" spans="2:10" ht="14.25" customHeight="1">
      <c r="B145" s="13">
        <f t="shared" si="2"/>
        <v>140</v>
      </c>
      <c r="C145" s="43" t="s">
        <v>180</v>
      </c>
      <c r="D145" s="14">
        <v>2</v>
      </c>
      <c r="E145" s="14" t="s">
        <v>8</v>
      </c>
      <c r="F145" s="2"/>
      <c r="G145" s="15">
        <f t="shared" si="0"/>
        <v>0</v>
      </c>
      <c r="H145" s="16"/>
      <c r="I145" s="16">
        <f t="shared" si="1"/>
        <v>0</v>
      </c>
      <c r="J145" s="17"/>
    </row>
    <row r="146" spans="2:10" ht="14.25" customHeight="1">
      <c r="B146" s="13">
        <f t="shared" si="2"/>
        <v>141</v>
      </c>
      <c r="C146" s="43" t="s">
        <v>181</v>
      </c>
      <c r="D146" s="14">
        <v>2</v>
      </c>
      <c r="E146" s="14" t="s">
        <v>8</v>
      </c>
      <c r="F146" s="2"/>
      <c r="G146" s="15">
        <f t="shared" si="0"/>
        <v>0</v>
      </c>
      <c r="H146" s="16"/>
      <c r="I146" s="16">
        <f t="shared" si="1"/>
        <v>0</v>
      </c>
      <c r="J146" s="17"/>
    </row>
    <row r="147" spans="2:10" ht="14.25" customHeight="1">
      <c r="B147" s="13">
        <f t="shared" si="2"/>
        <v>142</v>
      </c>
      <c r="C147" s="43" t="s">
        <v>182</v>
      </c>
      <c r="D147" s="14">
        <v>1</v>
      </c>
      <c r="E147" s="14" t="s">
        <v>8</v>
      </c>
      <c r="F147" s="2"/>
      <c r="G147" s="15">
        <f t="shared" si="0"/>
        <v>0</v>
      </c>
      <c r="H147" s="16"/>
      <c r="I147" s="16">
        <f t="shared" si="1"/>
        <v>0</v>
      </c>
      <c r="J147" s="17"/>
    </row>
    <row r="148" spans="2:10" ht="14.25" customHeight="1">
      <c r="B148" s="13">
        <f t="shared" si="2"/>
        <v>143</v>
      </c>
      <c r="C148" s="43" t="s">
        <v>183</v>
      </c>
      <c r="D148" s="14">
        <v>1</v>
      </c>
      <c r="E148" s="14" t="s">
        <v>8</v>
      </c>
      <c r="F148" s="2"/>
      <c r="G148" s="15">
        <f t="shared" si="0"/>
        <v>0</v>
      </c>
      <c r="H148" s="16"/>
      <c r="I148" s="16">
        <f t="shared" si="1"/>
        <v>0</v>
      </c>
      <c r="J148" s="17"/>
    </row>
    <row r="149" spans="2:10" ht="14.25" customHeight="1">
      <c r="B149" s="13">
        <f t="shared" si="2"/>
        <v>144</v>
      </c>
      <c r="C149" s="43" t="s">
        <v>184</v>
      </c>
      <c r="D149" s="14">
        <v>4</v>
      </c>
      <c r="E149" s="14" t="s">
        <v>8</v>
      </c>
      <c r="F149" s="2"/>
      <c r="G149" s="15">
        <f t="shared" si="0"/>
        <v>0</v>
      </c>
      <c r="H149" s="16"/>
      <c r="I149" s="16">
        <f t="shared" si="1"/>
        <v>0</v>
      </c>
      <c r="J149" s="17"/>
    </row>
    <row r="150" spans="2:10" ht="14.25" customHeight="1">
      <c r="B150" s="13">
        <f t="shared" si="2"/>
        <v>145</v>
      </c>
      <c r="C150" s="43" t="s">
        <v>185</v>
      </c>
      <c r="D150" s="14">
        <v>4</v>
      </c>
      <c r="E150" s="14" t="s">
        <v>8</v>
      </c>
      <c r="F150" s="2"/>
      <c r="G150" s="15">
        <f t="shared" si="0"/>
        <v>0</v>
      </c>
      <c r="H150" s="16"/>
      <c r="I150" s="16">
        <f t="shared" si="1"/>
        <v>0</v>
      </c>
      <c r="J150" s="17"/>
    </row>
    <row r="151" spans="2:10" ht="14.25" customHeight="1">
      <c r="B151" s="13">
        <f t="shared" si="2"/>
        <v>146</v>
      </c>
      <c r="C151" s="43" t="s">
        <v>186</v>
      </c>
      <c r="D151" s="14">
        <v>19</v>
      </c>
      <c r="E151" s="14" t="s">
        <v>8</v>
      </c>
      <c r="F151" s="2"/>
      <c r="G151" s="15">
        <f t="shared" si="0"/>
        <v>0</v>
      </c>
      <c r="H151" s="16"/>
      <c r="I151" s="16">
        <f t="shared" si="1"/>
        <v>0</v>
      </c>
      <c r="J151" s="17"/>
    </row>
    <row r="152" spans="2:10" ht="14.25" customHeight="1">
      <c r="B152" s="13">
        <f t="shared" si="2"/>
        <v>147</v>
      </c>
      <c r="C152" s="43" t="s">
        <v>187</v>
      </c>
      <c r="D152" s="14">
        <v>12</v>
      </c>
      <c r="E152" s="14" t="s">
        <v>8</v>
      </c>
      <c r="F152" s="2"/>
      <c r="G152" s="15">
        <f t="shared" si="0"/>
        <v>0</v>
      </c>
      <c r="H152" s="16"/>
      <c r="I152" s="16">
        <f t="shared" si="1"/>
        <v>0</v>
      </c>
      <c r="J152" s="17"/>
    </row>
    <row r="153" spans="2:10" ht="14.25" customHeight="1">
      <c r="B153" s="13">
        <f t="shared" si="2"/>
        <v>148</v>
      </c>
      <c r="C153" s="43" t="s">
        <v>188</v>
      </c>
      <c r="D153" s="14">
        <v>4</v>
      </c>
      <c r="E153" s="14" t="s">
        <v>8</v>
      </c>
      <c r="F153" s="2"/>
      <c r="G153" s="15">
        <f aca="true" t="shared" si="9" ref="G153:G155">+D153*F153</f>
        <v>0</v>
      </c>
      <c r="H153" s="16"/>
      <c r="I153" s="16">
        <f aca="true" t="shared" si="10" ref="I153:I155">+G153*1.21</f>
        <v>0</v>
      </c>
      <c r="J153" s="17"/>
    </row>
    <row r="154" spans="2:10" ht="14.25" customHeight="1">
      <c r="B154" s="13">
        <f t="shared" si="2"/>
        <v>149</v>
      </c>
      <c r="C154" s="43" t="s">
        <v>189</v>
      </c>
      <c r="D154" s="14">
        <v>11</v>
      </c>
      <c r="E154" s="14" t="s">
        <v>8</v>
      </c>
      <c r="F154" s="2"/>
      <c r="G154" s="15">
        <f t="shared" si="9"/>
        <v>0</v>
      </c>
      <c r="H154" s="16"/>
      <c r="I154" s="16">
        <f t="shared" si="10"/>
        <v>0</v>
      </c>
      <c r="J154" s="17"/>
    </row>
    <row r="155" spans="2:10" ht="14.25" customHeight="1">
      <c r="B155" s="13">
        <f t="shared" si="2"/>
        <v>150</v>
      </c>
      <c r="C155" s="43" t="s">
        <v>190</v>
      </c>
      <c r="D155" s="14">
        <v>8</v>
      </c>
      <c r="E155" s="14" t="s">
        <v>8</v>
      </c>
      <c r="F155" s="2"/>
      <c r="G155" s="15">
        <f t="shared" si="9"/>
        <v>0</v>
      </c>
      <c r="H155" s="16"/>
      <c r="I155" s="16">
        <f t="shared" si="10"/>
        <v>0</v>
      </c>
      <c r="J155" s="17"/>
    </row>
    <row r="156" spans="2:10" ht="14.1" customHeight="1">
      <c r="B156" s="13">
        <f t="shared" si="2"/>
        <v>151</v>
      </c>
      <c r="C156" s="43" t="s">
        <v>22</v>
      </c>
      <c r="D156" s="18">
        <v>968</v>
      </c>
      <c r="E156" s="14" t="s">
        <v>8</v>
      </c>
      <c r="F156" s="2"/>
      <c r="G156" s="15">
        <f t="shared" si="0"/>
        <v>0</v>
      </c>
      <c r="H156" s="16"/>
      <c r="I156" s="16">
        <f t="shared" si="1"/>
        <v>0</v>
      </c>
      <c r="J156" s="17"/>
    </row>
    <row r="157" spans="2:10" ht="15">
      <c r="B157" s="13">
        <f aca="true" t="shared" si="11" ref="B157:B197">+B156+1</f>
        <v>152</v>
      </c>
      <c r="C157" s="43" t="s">
        <v>196</v>
      </c>
      <c r="D157" s="18">
        <v>1</v>
      </c>
      <c r="E157" s="14" t="s">
        <v>8</v>
      </c>
      <c r="F157" s="2"/>
      <c r="G157" s="15">
        <f aca="true" t="shared" si="12" ref="G157:G159">+D157*F157</f>
        <v>0</v>
      </c>
      <c r="H157" s="16"/>
      <c r="I157" s="16">
        <f aca="true" t="shared" si="13" ref="I157:I159">+G157*1.21</f>
        <v>0</v>
      </c>
      <c r="J157" s="17"/>
    </row>
    <row r="158" spans="2:10" ht="15">
      <c r="B158" s="13">
        <f t="shared" si="11"/>
        <v>153</v>
      </c>
      <c r="C158" s="43" t="s">
        <v>197</v>
      </c>
      <c r="D158" s="18">
        <v>1</v>
      </c>
      <c r="E158" s="14" t="s">
        <v>8</v>
      </c>
      <c r="F158" s="2"/>
      <c r="G158" s="15">
        <f t="shared" si="12"/>
        <v>0</v>
      </c>
      <c r="H158" s="16"/>
      <c r="I158" s="16">
        <f t="shared" si="13"/>
        <v>0</v>
      </c>
      <c r="J158" s="17"/>
    </row>
    <row r="159" spans="2:10" ht="15">
      <c r="B159" s="13">
        <f t="shared" si="11"/>
        <v>154</v>
      </c>
      <c r="C159" s="43" t="s">
        <v>198</v>
      </c>
      <c r="D159" s="18">
        <v>1</v>
      </c>
      <c r="E159" s="14" t="s">
        <v>8</v>
      </c>
      <c r="F159" s="2"/>
      <c r="G159" s="15">
        <f t="shared" si="12"/>
        <v>0</v>
      </c>
      <c r="H159" s="16"/>
      <c r="I159" s="16">
        <f t="shared" si="13"/>
        <v>0</v>
      </c>
      <c r="J159" s="17"/>
    </row>
    <row r="160" spans="2:10" ht="15">
      <c r="B160" s="13">
        <f t="shared" si="11"/>
        <v>155</v>
      </c>
      <c r="C160" s="43" t="s">
        <v>199</v>
      </c>
      <c r="D160" s="18">
        <v>19</v>
      </c>
      <c r="E160" s="14" t="s">
        <v>8</v>
      </c>
      <c r="F160" s="2"/>
      <c r="G160" s="15">
        <f aca="true" t="shared" si="14" ref="G160:G174">+D160*F160</f>
        <v>0</v>
      </c>
      <c r="H160" s="16"/>
      <c r="I160" s="16">
        <f aca="true" t="shared" si="15" ref="I160:I174">+G160*1.21</f>
        <v>0</v>
      </c>
      <c r="J160" s="17"/>
    </row>
    <row r="161" spans="2:10" ht="15">
      <c r="B161" s="13">
        <f t="shared" si="11"/>
        <v>156</v>
      </c>
      <c r="C161" s="43" t="s">
        <v>200</v>
      </c>
      <c r="D161" s="18">
        <v>13</v>
      </c>
      <c r="E161" s="14" t="s">
        <v>8</v>
      </c>
      <c r="F161" s="2"/>
      <c r="G161" s="15">
        <f t="shared" si="14"/>
        <v>0</v>
      </c>
      <c r="H161" s="16"/>
      <c r="I161" s="16">
        <f t="shared" si="15"/>
        <v>0</v>
      </c>
      <c r="J161" s="17"/>
    </row>
    <row r="162" spans="2:10" ht="15">
      <c r="B162" s="13">
        <f t="shared" si="11"/>
        <v>157</v>
      </c>
      <c r="C162" s="43" t="s">
        <v>201</v>
      </c>
      <c r="D162" s="18">
        <v>2</v>
      </c>
      <c r="E162" s="14" t="s">
        <v>8</v>
      </c>
      <c r="F162" s="2"/>
      <c r="G162" s="15">
        <f t="shared" si="14"/>
        <v>0</v>
      </c>
      <c r="H162" s="16"/>
      <c r="I162" s="16">
        <f t="shared" si="15"/>
        <v>0</v>
      </c>
      <c r="J162" s="17"/>
    </row>
    <row r="163" spans="2:10" ht="24.6">
      <c r="B163" s="13">
        <f t="shared" si="11"/>
        <v>158</v>
      </c>
      <c r="C163" s="43" t="s">
        <v>191</v>
      </c>
      <c r="D163" s="18">
        <v>72</v>
      </c>
      <c r="E163" s="14" t="s">
        <v>8</v>
      </c>
      <c r="F163" s="2"/>
      <c r="G163" s="15">
        <f t="shared" si="14"/>
        <v>0</v>
      </c>
      <c r="H163" s="16"/>
      <c r="I163" s="16">
        <f t="shared" si="15"/>
        <v>0</v>
      </c>
      <c r="J163" s="17"/>
    </row>
    <row r="164" spans="2:10" ht="24.6">
      <c r="B164" s="13">
        <f t="shared" si="11"/>
        <v>159</v>
      </c>
      <c r="C164" s="43" t="s">
        <v>192</v>
      </c>
      <c r="D164" s="18">
        <v>57</v>
      </c>
      <c r="E164" s="14" t="s">
        <v>8</v>
      </c>
      <c r="F164" s="2"/>
      <c r="G164" s="15">
        <f t="shared" si="14"/>
        <v>0</v>
      </c>
      <c r="H164" s="16"/>
      <c r="I164" s="16">
        <f t="shared" si="15"/>
        <v>0</v>
      </c>
      <c r="J164" s="17"/>
    </row>
    <row r="165" spans="2:10" ht="24.6">
      <c r="B165" s="13">
        <f t="shared" si="11"/>
        <v>160</v>
      </c>
      <c r="C165" s="43" t="s">
        <v>193</v>
      </c>
      <c r="D165" s="18">
        <v>27</v>
      </c>
      <c r="E165" s="14" t="s">
        <v>8</v>
      </c>
      <c r="F165" s="2"/>
      <c r="G165" s="15">
        <f t="shared" si="14"/>
        <v>0</v>
      </c>
      <c r="H165" s="16"/>
      <c r="I165" s="16">
        <f t="shared" si="15"/>
        <v>0</v>
      </c>
      <c r="J165" s="17"/>
    </row>
    <row r="166" spans="2:10" ht="24.6">
      <c r="B166" s="13">
        <f t="shared" si="11"/>
        <v>161</v>
      </c>
      <c r="C166" s="43" t="s">
        <v>194</v>
      </c>
      <c r="D166" s="18">
        <v>3</v>
      </c>
      <c r="E166" s="14" t="s">
        <v>8</v>
      </c>
      <c r="F166" s="2"/>
      <c r="G166" s="15">
        <f t="shared" si="14"/>
        <v>0</v>
      </c>
      <c r="H166" s="16"/>
      <c r="I166" s="16">
        <f t="shared" si="15"/>
        <v>0</v>
      </c>
      <c r="J166" s="17"/>
    </row>
    <row r="167" spans="2:10" ht="24.6">
      <c r="B167" s="13">
        <f t="shared" si="11"/>
        <v>162</v>
      </c>
      <c r="C167" s="43" t="s">
        <v>195</v>
      </c>
      <c r="D167" s="18">
        <v>1</v>
      </c>
      <c r="E167" s="14" t="s">
        <v>8</v>
      </c>
      <c r="F167" s="2"/>
      <c r="G167" s="15">
        <f t="shared" si="14"/>
        <v>0</v>
      </c>
      <c r="H167" s="16"/>
      <c r="I167" s="16">
        <f t="shared" si="15"/>
        <v>0</v>
      </c>
      <c r="J167" s="17"/>
    </row>
    <row r="168" spans="2:10" ht="15">
      <c r="B168" s="13">
        <f t="shared" si="11"/>
        <v>163</v>
      </c>
      <c r="C168" s="43" t="s">
        <v>202</v>
      </c>
      <c r="D168" s="18">
        <v>157</v>
      </c>
      <c r="E168" s="14" t="s">
        <v>8</v>
      </c>
      <c r="F168" s="2"/>
      <c r="G168" s="15">
        <f t="shared" si="14"/>
        <v>0</v>
      </c>
      <c r="H168" s="16"/>
      <c r="I168" s="16">
        <f t="shared" si="15"/>
        <v>0</v>
      </c>
      <c r="J168" s="17"/>
    </row>
    <row r="169" spans="2:10" ht="15">
      <c r="B169" s="13">
        <f t="shared" si="11"/>
        <v>164</v>
      </c>
      <c r="C169" s="43" t="s">
        <v>203</v>
      </c>
      <c r="D169" s="18">
        <v>4</v>
      </c>
      <c r="E169" s="14" t="s">
        <v>8</v>
      </c>
      <c r="F169" s="2"/>
      <c r="G169" s="15">
        <f t="shared" si="14"/>
        <v>0</v>
      </c>
      <c r="H169" s="16"/>
      <c r="I169" s="16">
        <f t="shared" si="15"/>
        <v>0</v>
      </c>
      <c r="J169" s="17"/>
    </row>
    <row r="170" spans="2:10" ht="15">
      <c r="B170" s="13">
        <f t="shared" si="11"/>
        <v>165</v>
      </c>
      <c r="C170" s="43" t="s">
        <v>204</v>
      </c>
      <c r="D170" s="18">
        <v>3</v>
      </c>
      <c r="E170" s="14"/>
      <c r="F170" s="2"/>
      <c r="G170" s="15">
        <f t="shared" si="14"/>
        <v>0</v>
      </c>
      <c r="H170" s="16"/>
      <c r="I170" s="16">
        <f t="shared" si="15"/>
        <v>0</v>
      </c>
      <c r="J170" s="17"/>
    </row>
    <row r="171" spans="2:10" ht="15">
      <c r="B171" s="13">
        <f t="shared" si="11"/>
        <v>166</v>
      </c>
      <c r="C171" s="43" t="s">
        <v>38</v>
      </c>
      <c r="D171" s="18">
        <v>2</v>
      </c>
      <c r="E171" s="14"/>
      <c r="F171" s="2"/>
      <c r="G171" s="15">
        <f t="shared" si="14"/>
        <v>0</v>
      </c>
      <c r="H171" s="16"/>
      <c r="I171" s="16">
        <f t="shared" si="15"/>
        <v>0</v>
      </c>
      <c r="J171" s="17"/>
    </row>
    <row r="172" spans="2:10" ht="15">
      <c r="B172" s="13">
        <f t="shared" si="11"/>
        <v>167</v>
      </c>
      <c r="C172" s="43" t="s">
        <v>37</v>
      </c>
      <c r="D172" s="18">
        <v>7050</v>
      </c>
      <c r="E172" s="14" t="s">
        <v>21</v>
      </c>
      <c r="F172" s="2"/>
      <c r="G172" s="15">
        <f t="shared" si="14"/>
        <v>0</v>
      </c>
      <c r="H172" s="16"/>
      <c r="I172" s="16">
        <f t="shared" si="15"/>
        <v>0</v>
      </c>
      <c r="J172" s="17"/>
    </row>
    <row r="173" spans="2:10" ht="15">
      <c r="B173" s="13">
        <f t="shared" si="11"/>
        <v>168</v>
      </c>
      <c r="C173" s="43" t="s">
        <v>205</v>
      </c>
      <c r="D173" s="18">
        <v>341</v>
      </c>
      <c r="E173" s="14" t="s">
        <v>8</v>
      </c>
      <c r="F173" s="2"/>
      <c r="G173" s="15">
        <f t="shared" si="14"/>
        <v>0</v>
      </c>
      <c r="H173" s="16"/>
      <c r="I173" s="16">
        <f t="shared" si="15"/>
        <v>0</v>
      </c>
      <c r="J173" s="17"/>
    </row>
    <row r="174" spans="2:10" ht="15">
      <c r="B174" s="13">
        <f t="shared" si="11"/>
        <v>169</v>
      </c>
      <c r="C174" s="43" t="s">
        <v>206</v>
      </c>
      <c r="D174" s="18">
        <v>6</v>
      </c>
      <c r="E174" s="14" t="s">
        <v>8</v>
      </c>
      <c r="F174" s="2"/>
      <c r="G174" s="15">
        <f t="shared" si="14"/>
        <v>0</v>
      </c>
      <c r="H174" s="16"/>
      <c r="I174" s="16">
        <f t="shared" si="15"/>
        <v>0</v>
      </c>
      <c r="J174" s="17"/>
    </row>
    <row r="175" spans="2:10" ht="15">
      <c r="B175" s="13">
        <f t="shared" si="11"/>
        <v>170</v>
      </c>
      <c r="C175" s="43"/>
      <c r="D175" s="18"/>
      <c r="E175" s="14"/>
      <c r="F175" s="2"/>
      <c r="G175" s="15"/>
      <c r="H175" s="16"/>
      <c r="I175" s="16"/>
      <c r="J175" s="17"/>
    </row>
    <row r="176" spans="2:10" ht="15">
      <c r="B176" s="13">
        <f t="shared" si="11"/>
        <v>171</v>
      </c>
      <c r="C176" s="43" t="s">
        <v>23</v>
      </c>
      <c r="D176" s="18">
        <v>972</v>
      </c>
      <c r="E176" s="14" t="s">
        <v>8</v>
      </c>
      <c r="F176" s="2"/>
      <c r="G176" s="15">
        <f aca="true" t="shared" si="16" ref="G176">+D176*F176</f>
        <v>0</v>
      </c>
      <c r="H176" s="16"/>
      <c r="I176" s="16">
        <f aca="true" t="shared" si="17" ref="I176">+G176*1.21</f>
        <v>0</v>
      </c>
      <c r="J176" s="17"/>
    </row>
    <row r="177" spans="2:10" ht="15">
      <c r="B177" s="13">
        <f t="shared" si="11"/>
        <v>172</v>
      </c>
      <c r="C177" s="43" t="s">
        <v>24</v>
      </c>
      <c r="D177" s="18">
        <v>968</v>
      </c>
      <c r="E177" s="14" t="s">
        <v>8</v>
      </c>
      <c r="F177" s="2"/>
      <c r="G177" s="15">
        <f aca="true" t="shared" si="18" ref="G177:G183">+D177*F177</f>
        <v>0</v>
      </c>
      <c r="H177" s="16"/>
      <c r="I177" s="16">
        <f aca="true" t="shared" si="19" ref="I177:I183">+G177*1.21</f>
        <v>0</v>
      </c>
      <c r="J177" s="17"/>
    </row>
    <row r="178" spans="2:10" ht="15">
      <c r="B178" s="13">
        <f t="shared" si="11"/>
        <v>173</v>
      </c>
      <c r="C178" s="43" t="s">
        <v>25</v>
      </c>
      <c r="D178" s="18">
        <v>6</v>
      </c>
      <c r="E178" s="14" t="s">
        <v>8</v>
      </c>
      <c r="F178" s="2"/>
      <c r="G178" s="15">
        <f t="shared" si="18"/>
        <v>0</v>
      </c>
      <c r="H178" s="16"/>
      <c r="I178" s="16">
        <f t="shared" si="19"/>
        <v>0</v>
      </c>
      <c r="J178" s="17"/>
    </row>
    <row r="179" spans="2:10" ht="15">
      <c r="B179" s="13">
        <f t="shared" si="11"/>
        <v>174</v>
      </c>
      <c r="C179" s="43" t="s">
        <v>26</v>
      </c>
      <c r="D179" s="18">
        <v>7</v>
      </c>
      <c r="E179" s="14" t="s">
        <v>8</v>
      </c>
      <c r="F179" s="2"/>
      <c r="G179" s="15">
        <f t="shared" si="18"/>
        <v>0</v>
      </c>
      <c r="H179" s="16"/>
      <c r="I179" s="16">
        <f t="shared" si="19"/>
        <v>0</v>
      </c>
      <c r="J179" s="17"/>
    </row>
    <row r="180" spans="2:10" ht="15">
      <c r="B180" s="13">
        <f t="shared" si="11"/>
        <v>175</v>
      </c>
      <c r="C180" s="43" t="s">
        <v>39</v>
      </c>
      <c r="D180" s="18">
        <v>5</v>
      </c>
      <c r="E180" s="14" t="s">
        <v>8</v>
      </c>
      <c r="F180" s="2"/>
      <c r="G180" s="15">
        <f t="shared" si="18"/>
        <v>0</v>
      </c>
      <c r="H180" s="16"/>
      <c r="I180" s="16">
        <f t="shared" si="19"/>
        <v>0</v>
      </c>
      <c r="J180" s="17"/>
    </row>
    <row r="181" spans="2:10" ht="24.6">
      <c r="B181" s="13">
        <f t="shared" si="11"/>
        <v>176</v>
      </c>
      <c r="C181" s="43" t="s">
        <v>207</v>
      </c>
      <c r="D181" s="18">
        <v>129</v>
      </c>
      <c r="E181" s="14" t="s">
        <v>8</v>
      </c>
      <c r="F181" s="2"/>
      <c r="G181" s="15">
        <f t="shared" si="18"/>
        <v>0</v>
      </c>
      <c r="H181" s="16"/>
      <c r="I181" s="16">
        <f t="shared" si="19"/>
        <v>0</v>
      </c>
      <c r="J181" s="17"/>
    </row>
    <row r="182" spans="2:10" ht="24.6">
      <c r="B182" s="13">
        <f t="shared" si="11"/>
        <v>177</v>
      </c>
      <c r="C182" s="43" t="s">
        <v>208</v>
      </c>
      <c r="D182" s="18">
        <v>129</v>
      </c>
      <c r="E182" s="14" t="s">
        <v>8</v>
      </c>
      <c r="F182" s="2"/>
      <c r="G182" s="15">
        <f t="shared" si="18"/>
        <v>0</v>
      </c>
      <c r="H182" s="16"/>
      <c r="I182" s="16">
        <f t="shared" si="19"/>
        <v>0</v>
      </c>
      <c r="J182" s="17"/>
    </row>
    <row r="183" spans="2:10" ht="24.6">
      <c r="B183" s="13">
        <f t="shared" si="11"/>
        <v>178</v>
      </c>
      <c r="C183" s="43" t="s">
        <v>209</v>
      </c>
      <c r="D183" s="18">
        <v>31</v>
      </c>
      <c r="E183" s="14" t="s">
        <v>8</v>
      </c>
      <c r="F183" s="2"/>
      <c r="G183" s="15">
        <f t="shared" si="18"/>
        <v>0</v>
      </c>
      <c r="H183" s="16"/>
      <c r="I183" s="16">
        <f t="shared" si="19"/>
        <v>0</v>
      </c>
      <c r="J183" s="17"/>
    </row>
    <row r="184" spans="2:10" ht="24.6">
      <c r="B184" s="13">
        <f t="shared" si="11"/>
        <v>179</v>
      </c>
      <c r="C184" s="43" t="s">
        <v>210</v>
      </c>
      <c r="D184" s="18">
        <v>31</v>
      </c>
      <c r="E184" s="14" t="s">
        <v>8</v>
      </c>
      <c r="F184" s="2"/>
      <c r="G184" s="15">
        <f aca="true" t="shared" si="20" ref="G184">+D184*F184</f>
        <v>0</v>
      </c>
      <c r="H184" s="16"/>
      <c r="I184" s="16">
        <f aca="true" t="shared" si="21" ref="I184">+G184*1.21</f>
        <v>0</v>
      </c>
      <c r="J184" s="17"/>
    </row>
    <row r="185" spans="2:10" ht="130.8" customHeight="1">
      <c r="B185" s="58" t="s">
        <v>215</v>
      </c>
      <c r="C185" s="59"/>
      <c r="D185" s="59"/>
      <c r="E185" s="60"/>
      <c r="F185" s="14"/>
      <c r="G185" s="15"/>
      <c r="H185" s="16"/>
      <c r="I185" s="16"/>
      <c r="J185" s="17"/>
    </row>
    <row r="186" spans="2:10" ht="24.6">
      <c r="B186" s="13">
        <f>+B184+1</f>
        <v>180</v>
      </c>
      <c r="C186" s="43" t="s">
        <v>211</v>
      </c>
      <c r="D186" s="18">
        <v>1</v>
      </c>
      <c r="E186" s="14" t="s">
        <v>8</v>
      </c>
      <c r="F186" s="2"/>
      <c r="G186" s="15">
        <f aca="true" t="shared" si="22" ref="G186:G197">+D186*F186</f>
        <v>0</v>
      </c>
      <c r="H186" s="16"/>
      <c r="I186" s="16">
        <f aca="true" t="shared" si="23" ref="I186:I197">+G186*1.21</f>
        <v>0</v>
      </c>
      <c r="J186" s="17"/>
    </row>
    <row r="187" spans="2:10" ht="14.1" customHeight="1">
      <c r="B187" s="13">
        <f t="shared" si="11"/>
        <v>181</v>
      </c>
      <c r="C187" s="43" t="s">
        <v>212</v>
      </c>
      <c r="D187" s="18">
        <v>53</v>
      </c>
      <c r="E187" s="14" t="s">
        <v>8</v>
      </c>
      <c r="F187" s="2"/>
      <c r="G187" s="15">
        <f t="shared" si="22"/>
        <v>0</v>
      </c>
      <c r="H187" s="16"/>
      <c r="I187" s="16">
        <f t="shared" si="23"/>
        <v>0</v>
      </c>
      <c r="J187" s="17"/>
    </row>
    <row r="188" spans="2:10" ht="14.1" customHeight="1">
      <c r="B188" s="13">
        <f t="shared" si="11"/>
        <v>182</v>
      </c>
      <c r="C188" s="43" t="s">
        <v>213</v>
      </c>
      <c r="D188" s="18">
        <v>25</v>
      </c>
      <c r="E188" s="14" t="s">
        <v>8</v>
      </c>
      <c r="F188" s="2"/>
      <c r="G188" s="15">
        <f t="shared" si="22"/>
        <v>0</v>
      </c>
      <c r="H188" s="16"/>
      <c r="I188" s="16">
        <f t="shared" si="23"/>
        <v>0</v>
      </c>
      <c r="J188" s="17"/>
    </row>
    <row r="189" spans="2:10" ht="14.1" customHeight="1">
      <c r="B189" s="13">
        <f t="shared" si="11"/>
        <v>183</v>
      </c>
      <c r="C189" s="43" t="s">
        <v>214</v>
      </c>
      <c r="D189" s="18">
        <v>1</v>
      </c>
      <c r="E189" s="14" t="s">
        <v>8</v>
      </c>
      <c r="F189" s="2"/>
      <c r="G189" s="15">
        <f aca="true" t="shared" si="24" ref="G189">+D189*F189</f>
        <v>0</v>
      </c>
      <c r="H189" s="16"/>
      <c r="I189" s="16">
        <f aca="true" t="shared" si="25" ref="I189">+G189*1.21</f>
        <v>0</v>
      </c>
      <c r="J189" s="17"/>
    </row>
    <row r="190" spans="2:10" ht="14.1" customHeight="1">
      <c r="B190" s="13">
        <f t="shared" si="11"/>
        <v>184</v>
      </c>
      <c r="C190" s="43" t="s">
        <v>27</v>
      </c>
      <c r="D190" s="18"/>
      <c r="E190" s="14" t="s">
        <v>28</v>
      </c>
      <c r="F190" s="2"/>
      <c r="G190" s="15"/>
      <c r="H190" s="16">
        <f>+F190*D190</f>
        <v>0</v>
      </c>
      <c r="I190" s="16"/>
      <c r="J190" s="17">
        <f>+H190*1.21</f>
        <v>0</v>
      </c>
    </row>
    <row r="191" spans="2:10" ht="14.1" customHeight="1">
      <c r="B191" s="13">
        <f t="shared" si="11"/>
        <v>185</v>
      </c>
      <c r="C191" s="43" t="s">
        <v>29</v>
      </c>
      <c r="D191" s="18">
        <f>968/2+162</f>
        <v>646</v>
      </c>
      <c r="E191" s="14" t="s">
        <v>19</v>
      </c>
      <c r="F191" s="2"/>
      <c r="G191" s="15">
        <f t="shared" si="22"/>
        <v>0</v>
      </c>
      <c r="H191" s="16"/>
      <c r="I191" s="16">
        <f t="shared" si="23"/>
        <v>0</v>
      </c>
      <c r="J191" s="17"/>
    </row>
    <row r="192" spans="2:10" ht="14.1" customHeight="1">
      <c r="B192" s="13">
        <f t="shared" si="11"/>
        <v>186</v>
      </c>
      <c r="C192" s="43" t="s">
        <v>30</v>
      </c>
      <c r="D192" s="18">
        <v>1</v>
      </c>
      <c r="E192" s="14" t="s">
        <v>28</v>
      </c>
      <c r="F192" s="2"/>
      <c r="G192" s="15"/>
      <c r="H192" s="16">
        <f>+F192*D192</f>
        <v>0</v>
      </c>
      <c r="I192" s="16"/>
      <c r="J192" s="17">
        <f>+H192*1.21</f>
        <v>0</v>
      </c>
    </row>
    <row r="193" spans="2:10" ht="14.1" customHeight="1">
      <c r="B193" s="13">
        <f t="shared" si="11"/>
        <v>187</v>
      </c>
      <c r="C193" s="43" t="s">
        <v>31</v>
      </c>
      <c r="D193" s="18">
        <v>1</v>
      </c>
      <c r="E193" s="14" t="s">
        <v>28</v>
      </c>
      <c r="F193" s="37">
        <f>+INT(SUM(G176:H191)*0.0448)</f>
        <v>0</v>
      </c>
      <c r="G193" s="15"/>
      <c r="H193" s="16">
        <f>+F193*D193</f>
        <v>0</v>
      </c>
      <c r="I193" s="16"/>
      <c r="J193" s="17">
        <f>+H193*1.21</f>
        <v>0</v>
      </c>
    </row>
    <row r="194" spans="2:10" ht="14.1" customHeight="1">
      <c r="B194" s="13">
        <f t="shared" si="11"/>
        <v>188</v>
      </c>
      <c r="C194" s="43" t="s">
        <v>32</v>
      </c>
      <c r="D194" s="18">
        <v>1</v>
      </c>
      <c r="E194" s="14" t="s">
        <v>28</v>
      </c>
      <c r="F194" s="37">
        <f>+INT(SUM(G176:H191)*0.035)</f>
        <v>0</v>
      </c>
      <c r="G194" s="15"/>
      <c r="H194" s="16">
        <f>+F194*D194</f>
        <v>0</v>
      </c>
      <c r="I194" s="16"/>
      <c r="J194" s="17">
        <f>+H194*1.21</f>
        <v>0</v>
      </c>
    </row>
    <row r="195" spans="2:10" ht="14.1" customHeight="1">
      <c r="B195" s="13">
        <f t="shared" si="11"/>
        <v>189</v>
      </c>
      <c r="C195" s="43" t="s">
        <v>33</v>
      </c>
      <c r="D195" s="18">
        <v>1</v>
      </c>
      <c r="E195" s="14" t="s">
        <v>28</v>
      </c>
      <c r="F195" s="2"/>
      <c r="G195" s="15">
        <f t="shared" si="22"/>
        <v>0</v>
      </c>
      <c r="H195" s="16"/>
      <c r="I195" s="16">
        <f t="shared" si="23"/>
        <v>0</v>
      </c>
      <c r="J195" s="17"/>
    </row>
    <row r="196" spans="2:10" ht="14.1" customHeight="1">
      <c r="B196" s="13">
        <f t="shared" si="11"/>
        <v>190</v>
      </c>
      <c r="C196" s="43" t="s">
        <v>34</v>
      </c>
      <c r="D196" s="18">
        <v>1</v>
      </c>
      <c r="E196" s="14" t="s">
        <v>28</v>
      </c>
      <c r="F196" s="2"/>
      <c r="G196" s="15">
        <f t="shared" si="22"/>
        <v>0</v>
      </c>
      <c r="H196" s="16"/>
      <c r="I196" s="16">
        <f t="shared" si="23"/>
        <v>0</v>
      </c>
      <c r="J196" s="17"/>
    </row>
    <row r="197" spans="2:10" ht="14.1" customHeight="1">
      <c r="B197" s="13">
        <f t="shared" si="11"/>
        <v>191</v>
      </c>
      <c r="C197" s="43" t="s">
        <v>35</v>
      </c>
      <c r="D197" s="18">
        <v>1</v>
      </c>
      <c r="E197" s="14" t="s">
        <v>28</v>
      </c>
      <c r="F197" s="2"/>
      <c r="G197" s="15">
        <f t="shared" si="22"/>
        <v>0</v>
      </c>
      <c r="H197" s="16"/>
      <c r="I197" s="16">
        <f t="shared" si="23"/>
        <v>0</v>
      </c>
      <c r="J197" s="17"/>
    </row>
    <row r="198" spans="2:10" ht="14.1" customHeight="1" thickBot="1">
      <c r="B198" s="19"/>
      <c r="C198" s="44"/>
      <c r="D198" s="20"/>
      <c r="E198" s="20"/>
      <c r="F198" s="20"/>
      <c r="G198" s="21"/>
      <c r="H198" s="22"/>
      <c r="I198" s="22"/>
      <c r="J198" s="22"/>
    </row>
    <row r="199" spans="2:10" ht="14.1" customHeight="1" thickBot="1" thickTop="1">
      <c r="B199" s="23" t="s">
        <v>20</v>
      </c>
      <c r="C199" s="45"/>
      <c r="D199" s="24"/>
      <c r="E199" s="24"/>
      <c r="F199" s="24"/>
      <c r="G199" s="25">
        <f>+SUM(G6:G198)</f>
        <v>0</v>
      </c>
      <c r="H199" s="26">
        <f>+SUM(H6:H198)</f>
        <v>0</v>
      </c>
      <c r="I199" s="26">
        <f>+SUM(I6:I198)</f>
        <v>0</v>
      </c>
      <c r="J199" s="26">
        <f>+SUM(J6:J198)</f>
        <v>0</v>
      </c>
    </row>
    <row r="200" ht="6.75" customHeight="1" thickBot="1" thickTop="1"/>
    <row r="201" spans="3:10" ht="15" thickTop="1">
      <c r="C201" s="47" t="s">
        <v>9</v>
      </c>
      <c r="D201" s="27"/>
      <c r="E201" s="27"/>
      <c r="F201" s="27"/>
      <c r="G201" s="28" t="s">
        <v>13</v>
      </c>
      <c r="H201" s="29" t="s">
        <v>14</v>
      </c>
      <c r="I201" s="29" t="s">
        <v>15</v>
      </c>
      <c r="J201" s="29" t="s">
        <v>16</v>
      </c>
    </row>
    <row r="202" spans="3:10" ht="15">
      <c r="C202" s="48" t="s">
        <v>10</v>
      </c>
      <c r="D202" s="30"/>
      <c r="E202" s="30"/>
      <c r="F202" s="30"/>
      <c r="G202" s="31">
        <v>1</v>
      </c>
      <c r="H202" s="32">
        <f>+G199+H199</f>
        <v>0</v>
      </c>
      <c r="I202" s="32">
        <f>+J202-H202</f>
        <v>0</v>
      </c>
      <c r="J202" s="32">
        <f>+I199+J199</f>
        <v>0</v>
      </c>
    </row>
    <row r="203" spans="3:10" ht="15">
      <c r="C203" s="49" t="s">
        <v>11</v>
      </c>
      <c r="D203" s="33"/>
      <c r="E203" s="33"/>
      <c r="F203" s="33"/>
      <c r="G203" s="34" t="e">
        <f>+H203/H202</f>
        <v>#DIV/0!</v>
      </c>
      <c r="H203" s="35">
        <f>+G199</f>
        <v>0</v>
      </c>
      <c r="I203" s="36">
        <f aca="true" t="shared" si="26" ref="I203:I204">+J203-H203</f>
        <v>0</v>
      </c>
      <c r="J203" s="35">
        <f>+I199</f>
        <v>0</v>
      </c>
    </row>
    <row r="204" spans="3:10" ht="15">
      <c r="C204" s="49" t="s">
        <v>12</v>
      </c>
      <c r="D204" s="33"/>
      <c r="E204" s="33"/>
      <c r="F204" s="33"/>
      <c r="G204" s="34" t="e">
        <f>+H204/H202</f>
        <v>#DIV/0!</v>
      </c>
      <c r="H204" s="35">
        <f>+H199</f>
        <v>0</v>
      </c>
      <c r="I204" s="36">
        <f t="shared" si="26"/>
        <v>0</v>
      </c>
      <c r="J204" s="35">
        <f>+J199</f>
        <v>0</v>
      </c>
    </row>
  </sheetData>
  <sheetProtection algorithmName="SHA-512" hashValue="o0ZEPa/WDJ+bBqwHJJ/xHzRHL4HBAzWUKMvkdnfFf8S2ybL4XcAyZPJ/ogMFp6UNGIusSOgjD0yN7X4seCrisw==" saltValue="s3u+txqzjaGJUT5p/kH2Sw==" spinCount="100000" sheet="1" objects="1" scenarios="1"/>
  <autoFilter ref="B5:J199"/>
  <mergeCells count="5">
    <mergeCell ref="B185:E185"/>
    <mergeCell ref="F4:H4"/>
    <mergeCell ref="I4:J4"/>
    <mergeCell ref="F2:J2"/>
    <mergeCell ref="C1:H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Knoll</dc:creator>
  <cp:keywords/>
  <dc:description/>
  <cp:lastModifiedBy>Admin</cp:lastModifiedBy>
  <cp:lastPrinted>2022-03-05T06:30:24Z</cp:lastPrinted>
  <dcterms:created xsi:type="dcterms:W3CDTF">2013-05-26T07:17:02Z</dcterms:created>
  <dcterms:modified xsi:type="dcterms:W3CDTF">2024-04-20T04:10:46Z</dcterms:modified>
  <cp:category/>
  <cp:version/>
  <cp:contentType/>
  <cp:contentStatus/>
</cp:coreProperties>
</file>