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00" windowHeight="8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<sst xmlns="http://schemas.openxmlformats.org/spreadsheetml/2006/main" count="950" uniqueCount="346">
  <si>
    <t>ASPE 9</t>
  </si>
  <si>
    <t>Strana:</t>
  </si>
  <si>
    <t>3.6.1.7</t>
  </si>
  <si>
    <t>SOUPIS PRACÍ</t>
  </si>
  <si>
    <t>Stavba:</t>
  </si>
  <si>
    <t>503 - 2018</t>
  </si>
  <si>
    <t>Rekonstrukce MK a vybraných inž. sítí ve městě Č. Krumlov, část Krásné údolí – ul. Dělnická, Strmá</t>
  </si>
  <si>
    <t>Objekt:</t>
  </si>
  <si>
    <t>SO 101</t>
  </si>
  <si>
    <t>Rekonstrukce komunikace - Spojovací, Dělnická</t>
  </si>
  <si>
    <t>Rozpočet:</t>
  </si>
  <si>
    <t>Objednavatel:</t>
  </si>
  <si>
    <t>Město Český Krumlov</t>
  </si>
  <si>
    <t>Zhotovitel dokumentace:</t>
  </si>
  <si>
    <t>Michal Šlinc</t>
  </si>
  <si>
    <t>Kč</t>
  </si>
  <si>
    <t>Cena celková:</t>
  </si>
  <si>
    <t>DPH:</t>
  </si>
  <si>
    <t>Cena s daní:</t>
  </si>
  <si>
    <t>Zatřídění CZ-CPA:</t>
  </si>
  <si>
    <t>42.11.2 Výstavba dálnic, silnic, ulic a jiných cest pro vozidla a pěší a letištních drah</t>
  </si>
  <si>
    <t>Vypracoval zadání:</t>
  </si>
  <si>
    <t>M.Šlinc</t>
  </si>
  <si>
    <t>Vypracoval nabídku:</t>
  </si>
  <si>
    <t>Datum zadání:</t>
  </si>
  <si>
    <t>Datum vypracování nabídky:</t>
  </si>
  <si>
    <t>0</t>
  </si>
  <si>
    <t>Všeobecné konstrukce a práce</t>
  </si>
  <si>
    <t>014102</t>
  </si>
  <si>
    <t>POPLATKY ZA SKLÁDKU</t>
  </si>
  <si>
    <t>T</t>
  </si>
  <si>
    <t>uložení nevhodných materiálů na skládce</t>
  </si>
  <si>
    <t>dle přehledů odpadů: 887=887,000 [A]</t>
  </si>
  <si>
    <t>Cenová soustava:</t>
  </si>
  <si>
    <t>2018_OTSKP - OTSKP 2018 Expertní ceny</t>
  </si>
  <si>
    <t>Technická specifikace:</t>
  </si>
  <si>
    <t>zahrnuje veškeré poplatky provozovateli skládky související s uložením odpadu na skládce.</t>
  </si>
  <si>
    <t>02620</t>
  </si>
  <si>
    <t>ZKOUŠENÍ KONSTRUKCÍ A PRACÍ NEZÁVISLOU ZKUŠEBNOU</t>
  </si>
  <si>
    <t>KS</t>
  </si>
  <si>
    <t>zkoušky nových konstrukcí dle TKP včetně vyhotovení příslušných zpráv o provedených zkouškách</t>
  </si>
  <si>
    <t>zahrnuje veškeré náklady spojené s objednatelem požadovanými zkouškami</t>
  </si>
  <si>
    <t>02730</t>
  </si>
  <si>
    <t>01</t>
  </si>
  <si>
    <t>POMOC PRÁCE ZŘÍZ NEBO ZAJIŠŤ OCHRANU INŽENÝRSKÝCH SÍTÍ</t>
  </si>
  <si>
    <t>HOD</t>
  </si>
  <si>
    <t>vytýčení všech stávajících sítí technického vybavení před zahájením stavebních prací</t>
  </si>
  <si>
    <t>zahrnuje veškeré náklady spojené s objednatelem požadovanými zařízeními</t>
  </si>
  <si>
    <t>02</t>
  </si>
  <si>
    <t>M</t>
  </si>
  <si>
    <t>položka se souhlasem investora
ochrana a případná přeložka (stranová či výšková) kabelů CETIN, E.ON, VO</t>
  </si>
  <si>
    <t>bude fakturováno dle skutečnosti</t>
  </si>
  <si>
    <t>02821</t>
  </si>
  <si>
    <t>PRŮZKUMNÉ PRÁCE ARCHEOLOGICKÉ NA POVRCHU</t>
  </si>
  <si>
    <t>SOUBOR</t>
  </si>
  <si>
    <t>zajištění případných archeologických prací</t>
  </si>
  <si>
    <t>zahrnuje veškeré náklady spojené s objednatelem požadovanými pracemi</t>
  </si>
  <si>
    <t>02910</t>
  </si>
  <si>
    <t>OSTATNÍ POŽADAVKY - ZEMĚMĚŘIČSKÁ MĚŘENÍ</t>
  </si>
  <si>
    <t>vytyčovací práce v průběhu stavby
odhadem 15 hodin</t>
  </si>
  <si>
    <t>02911</t>
  </si>
  <si>
    <t>OSTATNÍ POŽADAVKY - GEODETICKÉ ZAMĚŘENÍ</t>
  </si>
  <si>
    <t>geodetické zaměření skutečného stavu po dokončení stavby (předání investorovi digitálně i v tištěné podobě)</t>
  </si>
  <si>
    <t>02940</t>
  </si>
  <si>
    <t>OSTATNÍ POŽADAVKY - VYPRACOVÁNÍ DOKUMENTACE</t>
  </si>
  <si>
    <t>KUS</t>
  </si>
  <si>
    <t>vypracování DSPS v počtu 2 x paré, 1 x CD</t>
  </si>
  <si>
    <t>02946</t>
  </si>
  <si>
    <t>OSTAT POŽADAVKY - FOTODOKUMENTACE</t>
  </si>
  <si>
    <t>provedení pasportizace sousedních budov bezprostředně dotčených stavbou před a po stavbě včetně zdokumentování jejich stavu pro eliminaci případných škod na budovách, oplocení,atd. vlivem stavebních prací</t>
  </si>
  <si>
    <t>položka zahrnuje:
- fotodokumentaci zadavatelem požadovaného děje a konstrukcí v požadovaných časových intervalech
- zadavatelem specifikované výstupy (fotografie v papírovém a digitálním formátu) v požadovaném počtu</t>
  </si>
  <si>
    <t>02991</t>
  </si>
  <si>
    <t>OSTATNÍ POŽADAVKY - INFORMAČNÍ TABULE</t>
  </si>
  <si>
    <t>1=1,000 [A]</t>
  </si>
  <si>
    <t>položka zahrnuje:
- dodání a osazení informačních tabulí v předepsaném provedení a množství s obsahem předepsaným zadavatelem
- veškeré nosné a upevňovací konstrukce
- základové konstrukce včetně nutných zemních prací
- demontáž a odvoz po skončení platnosti
- případně nutné opravy poškozených čátí během platnosti</t>
  </si>
  <si>
    <t>03100</t>
  </si>
  <si>
    <t>ZAŘÍZENÍ STAVENIŠTĚ - ZŘÍZENÍ, PROVOZ, DEMONTÁŽ</t>
  </si>
  <si>
    <t>pro SO 101</t>
  </si>
  <si>
    <t>zahrnuje objednatelem povolené náklady na pořízení (event. pronájem), provozování, udržování a likvidaci zhotovitelova zařízení</t>
  </si>
  <si>
    <t>03350</t>
  </si>
  <si>
    <t>SLUŽBY ZAJIŠŤUJÍCÍ REGUL, PŘEVED A OCHRANU VEŘEJ DOPRAVY</t>
  </si>
  <si>
    <t>opatření BOZP</t>
  </si>
  <si>
    <t>jedná se především o:
výstražné pásky, plotové dílce, přenosné zábrany, atd.
zajištění přístupu do objektů v průběhu stavby</t>
  </si>
  <si>
    <t>zahrnuje objednatelem povolené náklady na služby pro zhotovitele</t>
  </si>
  <si>
    <t>1</t>
  </si>
  <si>
    <t>Zemní práce</t>
  </si>
  <si>
    <t>11010</t>
  </si>
  <si>
    <t>VŠEOBECNÉ VYKLIZENÍ ZASTAVĚNÉHO ÚZEMÍ</t>
  </si>
  <si>
    <t>vyklizení staveniště před zahájením stavby</t>
  </si>
  <si>
    <t>popelnice, kameny, atd.</t>
  </si>
  <si>
    <t>zahrnuje odstranění všech překážek pro uskutečnění stavby</t>
  </si>
  <si>
    <t>111204</t>
  </si>
  <si>
    <t>ODSTRANĚNÍ KŘOVIN S ODVOZEM DO 5KM</t>
  </si>
  <si>
    <t>M2</t>
  </si>
  <si>
    <t>ořez (úprava) živého plotu na ZÚ (ul. Spojovací)</t>
  </si>
  <si>
    <t>2=2,000 [A]</t>
  </si>
  <si>
    <t>odstranění křovin a stromů do průměru 100 mm
doprava dřevin na předepsanou vzdálenost
spálení na hromadách nebo štěpkování</t>
  </si>
  <si>
    <t>113135</t>
  </si>
  <si>
    <t>ODSTRANĚNÍ KRYTU ZPEVNĚNÝCH PLOCH S ASFALT POJIVEM, ODVOZ DO 8KM</t>
  </si>
  <si>
    <t>M3</t>
  </si>
  <si>
    <t>stávající asfaltové plochy (prům tl. 0,1 m)</t>
  </si>
  <si>
    <t>planimetrováno:  605*0,1=60,500 [A]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</si>
  <si>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</si>
  <si>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113155</t>
  </si>
  <si>
    <t>ODSTRANĚNÍ KRYTU ZPEVNĚNÝCH PLOCH Z BETONU, ODVOZ DO 8KM</t>
  </si>
  <si>
    <t>stávající betonové plochy (prům tl. 0,3 m)</t>
  </si>
  <si>
    <t>planimetrováno: 14,5*0,3=4,350 [A]</t>
  </si>
  <si>
    <t>113173</t>
  </si>
  <si>
    <t>ODSTRAN KRYTU ZPEVNĚNÝCH PLOCH Z DLAŽEB KOSTEK, ODVOZ DO 3KM</t>
  </si>
  <si>
    <t>odvoz do skladu MěÚ Č.K.</t>
  </si>
  <si>
    <t>plocha v km 0,027: 4*0,1=0,400 [A]</t>
  </si>
  <si>
    <t>11328</t>
  </si>
  <si>
    <t>ODSTRANĚNÍ PŘÍKOPŮ, ŽLABŮ A RIGOLŮ Z PŘÍKOPOVÝCH TVÁRNIC</t>
  </si>
  <si>
    <t>žlab u č.p.183
včetně odvozu do 8 km</t>
  </si>
  <si>
    <t>4,5*0,3=1,350 [A]</t>
  </si>
  <si>
    <t>Položka zahrnuje odstranění tvárnic včetně podkladu,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</si>
  <si>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113325</t>
  </si>
  <si>
    <t>ODSTRAN PODKL ZPEVNĚNÝCH PLOCH Z KAMENIVA NESTMEL, ODVOZ DO 8KM</t>
  </si>
  <si>
    <t>stáv. podkladní vrstvy původních zpevněných ploch na úroveň nové pláně</t>
  </si>
  <si>
    <t>pod asfaltem: 605*0,37=223,850 [A]
pod betonem: 14,5*0,17=2,465 [B]
Celkem: A+B=226,315 [C]</t>
  </si>
  <si>
    <t>11337</t>
  </si>
  <si>
    <t>ODSTRANĚNÍ PODKLADU ZPEVNĚNÝCH PLOCH Z DLAŽEBNÍCH KOSTEK</t>
  </si>
  <si>
    <t>položka se souhlasem investora
využije se v případě, kdy podklad pod asfaltem jsou kamenné kostky
kostky budou očištěny a mohou být následně použity na odláždění přídlažeb - stav a vhodnost použití kostek posoudí zástupce investora</t>
  </si>
  <si>
    <t>pod asfaltem: 605*0,1=60,500 [A]
pod betonem: 14,5*0,1=1,450 [B]
Celkem: A+B=61,950 [C]</t>
  </si>
  <si>
    <t>113524</t>
  </si>
  <si>
    <t>ODSTRANĚNÍ CHODNÍKOVÝCH OBRUBNÍKŮ BETONOVÝCH, ODVOZ DO 5KM</t>
  </si>
  <si>
    <t>celková dl.stáv.obrub: 15=15,000 [A]</t>
  </si>
  <si>
    <t>11352B</t>
  </si>
  <si>
    <t>ODSTRANĚNÍ CHODNÍKOVÝCH OBRUBNÍKŮ BETONOVÝCH - DOPRAVA</t>
  </si>
  <si>
    <t>tkm</t>
  </si>
  <si>
    <t>odvoz obrub do 8 km</t>
  </si>
  <si>
    <t>odvozeny budou jen nepoužitelné obruby
přípočet zbylých 3 km: 1,6t*3=4,800 [A]</t>
  </si>
  <si>
    <t>Položka zahrnuje samostatnou dopravu suti a vybouraných hmot. Množství se určí jako součin hmotnosti [t] a požadované vzdálenosti [km].</t>
  </si>
  <si>
    <t>113533</t>
  </si>
  <si>
    <t>ODSTRANĚNÍ CHODNÍKOVÝCH KAMENNÝCH OBRUBNÍKŮ, ODVOZ DO 3KM</t>
  </si>
  <si>
    <t>14=14,000 [A]</t>
  </si>
  <si>
    <t>123735</t>
  </si>
  <si>
    <t>ODKOP PRO SPOD STAVBU SILNIC A ŽELEZNIC TŘ. I, ODVOZ DO 8KM</t>
  </si>
  <si>
    <t>položka se souhlasem investora
využije se v případě potřeby sanace podloží</t>
  </si>
  <si>
    <t>692,5*0,3=207,750 [A]</t>
  </si>
  <si>
    <t xml:space="preserve">položka zahrnuje:
- vodorovná a svislá doprava, přemístění, přeložení, manipulace s výkopkem
- kompletní provedení vykopávky nezapažené i zapažené
- ošetření výkopiště po celou dobu práce v něm vč. klimatických opatření
- ztížení vykopávek v blízkosti podzemního vedení, konstrukcí a objektů vč. jejich dočasného zajištění
- ztížení pod vodou, v okolí výbušnin, ve stísněných prostorech a pod.
- příplatek za lepivost
- těžení po vrstvách, pásech a po jiných nutných částech (figurách)
- čerpání vody vč. čerpacích jímek, potrubí a pohotovostní čerpací soupravy (viz ustanovení k pol. 1151,2)
- potřebné snížení hladiny podzemní vody
- těžení a rozpojování jednotlivých balvanů
</t>
  </si>
  <si>
    <t>- vytahování a nošení výkopku
- svahování a přesvah. svahů do konečného tvaru, výměna hornin v podloží a v pláni znehodnocené klimatickými vlivy
- ruční vykopávky, odstranění kořenů a napadávek
- pažení, vzepření a rozepření vč. přepažování (vyjma štětových stěn)
- úpravu, ochranu a očištění dna, základové spáry, stěn a svahů
- zhutnění podloží, případně i svahů vč. svahování
- zřízení stupňů v podloží a lavic na svazích, není-li pro tyto práce zřízena samostatná položka
- udržování výkopiště a jeho ochrana proti vodě
- odvedení nebo obvedení vody v okolí výkopiště a ve výkopišti
- třídění výkopku
- veškeré pomocné konstrukce umožňující provedení vykopávky (příjezdy, sjezdy, nájezdy, lešení, podpěr. konstr., přemostění, zpevněné plochy, zakrytí a pod.)
- nezahrnuje uložení zeminy (na skládku, do násypu) ani poplatky za skládku, vykazují se v položce č.0141**</t>
  </si>
  <si>
    <t>pro novou konstrukci: 31*0,47=14,570 [A]
stávající plocha z kameniva v km 0,018 (ul.Dělnická): 42*0,47=19,740 [B]
Celkem: A+B=34,310 [C]</t>
  </si>
  <si>
    <t xml:space="preserve">položka zahrnuje:
- vodorovná a svislá doprava, přemístění, přeložení, manipulace s výkopkem
- kompletní provedení vykopávky nezapažené i zapažené
- ošetření výkopiště po celou dobu práce v něm vč. klimatických opatření
- ztížení vykopávek v blízkosti podzemního vedení, konstrukcí a objektů vč. jejich dočasného zajištění
- ztížení pod vodou, v okolí výbušnin, ve stísněných prostorech a pod.
- příplatek za lepivost
- těžení po vrstvách, pásech a po jiných nutných částech (figurách)
- čerpání vody vč. čerpacích jímek, potrubí a pohotovostní čerpací soupravy (viz ustanovení k pol. 1151,2)
- potřebné snížení hladiny podzemní vody
- těžení a rozpojování jednotlivých balvanů
- vytahování a nošení výkopku
- svahování a přesvah. svahů do konečného tvaru, výměna hornin v podloží a v pláni znehodnocené klimatickými vlivy
</t>
  </si>
  <si>
    <t>- ruční vykopávky, odstranění kořenů a napadávek
- pažení, vzepření a rozepření vč. přepažování (vyjma štětových stěn)
- úpravu, ochranu a očištění dna, základové spáry, stěn a svahů
- zhutnění podloží, případně i svahů vč. svahování
- zřízení stupňů v podloží a lavic na svazích, není-li pro tyto práce zřízena samostatná položka
- udržování výkopiště a jeho ochrana proti vodě
- odvedení nebo obvedení vody v okolí výkopiště a ve výkopišti
- třídění výkopku
- veškeré pomocné konstrukce umožňující provedení vykopávky (příjezdy, sjezdy, nájezdy, lešení, podpěr. konstr., přemostění, zpevněné plochy, zakrytí a pod.)
- nezahrnuje uložení zeminy (na skládku, do násypu) ani poplatky za skládku, vykazují se v položce č.0141**</t>
  </si>
  <si>
    <t>132735</t>
  </si>
  <si>
    <t>HLOUBENÍ RÝH ŠÍŘ DO 2M PAŽ I NEPAŽ TŘ. I, ODVOZ DO 8KM</t>
  </si>
  <si>
    <t>pro přípojky vpustí, liniového odv. a gaigrů: (16+12)*0,5*1,5=21,000 [A]</t>
  </si>
  <si>
    <t xml:space="preserve">položka zahrnuje:
- vodorovná a svislá doprava, přemístění, přeložení, manipulace s výkopkem
- kompletní provedení vykopávky nezapažené i zapažené
- ošetření výkopiště po celou dobu práce v něm vč. klimatických opatření
- ztížení vykopávek v blízkosti podzemního vedení, konstrukcí a objektů vč. jejich dočasného zajištění
- ztížení pod vodou, v okolí výbušnin, ve stísněných prostorech a pod.
- příplatek za lepivost
- těžení po vrstvách, pásech a po jiných nutných částech (figurách)
- čerpání vody vč. čerpacích jímek, potrubí a pohotovostní čerpací soupravy (viz ustanovení k pol. 1151,2)
- potřebné snížení hladiny podzemní vody
- těžení a rozpojování jednotlivých balvanů
- vytahování a nošení výkopku
- svahování a přesvah. svahů do konečného tvaru, výměna hornin v podloží a v pláni znehodnocené klimatickými vlivy
- ruční vykopávky, odstranění kořenů a napadávek
- pažení, vzepření a rozepření vč. přepažování (vyjma štětových stěn)
- úpravu, ochranu a očištění dna, základové spáry, stěn a svahů
- odvedení nebo obvedení vody v okolí výkopiště a ve výkopišti
- třídění výkopku
</t>
  </si>
  <si>
    <t>- veškeré pomocné konstrukce umožňující provedení vykopávky (příjezdy, sjezdy, nájezdy, lešení, podpěr. konstr., přemostění, zpevněné plochy, zakrytí a pod.)
- nezahrnuje uložení zeminy (na skládku, do násypu) ani poplatky za skládku, vykazují se v položce č.0141**</t>
  </si>
  <si>
    <t>pro trativod</t>
  </si>
  <si>
    <t>(120+40)*0,4*0,5=32,000 [A]</t>
  </si>
  <si>
    <t>položka zahrnuje:
- vodorovná a svislá doprava, přemístění, přeložení, manipulace s výkopkem
- kompletní provedení vykopávky nezapažené i zapažené
- ošetření výkopiště po celou dobu práce v něm vč. klimatických opatření
- ztížení vykopávek v blízkosti podzemního vedení, konstrukcí a objektů vč. jejich dočasného zajištění
- ztížení pod vodou, v okolí výbušnin, ve stísněných prostorech a pod.
- příplatek za lepivost
- těžení po vrstvách, pásech a po jiných nutných částech (figurách)
- čerpání vody vč. čerpacích jímek, potrubí a pohotovostní čerpací soupravy (viz ustanovení k pol. 1151,2)
- potřebné snížení hladiny podzemní vody
- těžení a rozpojování jednotlivých balvanů
- vytahování a nošení výkopku
- svahování a přesvah. svahů do konečného tvaru, výměna hornin v podloží a v pláni znehodnocené klimatickými vlivy
- ruční vykopávky, odstranění kořenů a napadávek
- pažení, vzepření a rozepření vč. přepažování (vyjma štětových stěn)
- úpravu, ochranu a očištění dna, základové spáry, stěn a svahů
- odvedení nebo obvedení vody v okolí výkopiště a ve výkopišti
- třídění výkopku
- veškeré pomocné konstrukce umožňující provedení vykopávky (příjezdy, sjezdy, nájezdy, lešení, podpěr. konstr., přemostění, zpevněné plochy, zakrytí a pod.)
- nezahrnuje uložení zeminy (na skládku, do násypu) ani poplatky za skládku, vykazují se v položce č.0141**</t>
  </si>
  <si>
    <t>18110</t>
  </si>
  <si>
    <t>ÚPRAVA PLÁNĚ SE ZHUTNĚNÍM V HORNINĚ TŘ. I</t>
  </si>
  <si>
    <t>vozovka, přídlažba, vjezdy, linie kostek: 702,5=702,500 [A]</t>
  </si>
  <si>
    <t>položka zahrnuje úpravu pláně včetně vyrovnání výškových rozdílů. Míru zhutnění určuje projekt.</t>
  </si>
  <si>
    <t>18214</t>
  </si>
  <si>
    <t>ÚPRAVA POVRCHŮ SROVNÁNÍM ÚZEMÍ V TL DO 0,25M</t>
  </si>
  <si>
    <t>úprava zelených ploch v okolí stavby: 14=14,000 [A]</t>
  </si>
  <si>
    <t>položka zahrnuje srovnání výškových rozdílů terénu</t>
  </si>
  <si>
    <t>2</t>
  </si>
  <si>
    <t>Základy</t>
  </si>
  <si>
    <t>212635</t>
  </si>
  <si>
    <t>TRATIVODY KOMPL Z TRUB Z PLAST HM DN DO 160MM, RÝHA TŘ I</t>
  </si>
  <si>
    <t>kompletní provedení včetně zásypu a zaústění do vpustí: 
celková dl.: 160=160,000 [A]</t>
  </si>
  <si>
    <t>Položka platí pro kompletní konstrukce trativodů a zahrnuje zejména:
- výkop rýhy předepsaného tvaru v dané třídě těžitelnosti, výplň, zásyp trativodu včetně dopravy, uložení přebytečného materiálu, dodávky předepsaného materiálu pro výplň a zásyp
- zřízení spojovací vrstvy
- zřízení podkladu a lože trativodu z předepsaného materiálu
- dodávka a uložení trativodu předepsaného materiálu a profilu
- obsyp trativodu předepsaným materiálem
- ukončení trativodu zaústěním do potrubí nebo vodoteče, případně vybudování ukončujícího objektu (kapličky) dle VL
- veškerý materiál, výrobky a polotovary, včetně mimostaveništní a vnitrostaveništní dopravy
- nezahrnuje opláštění z geotextilie, fólie</t>
  </si>
  <si>
    <t>21450</t>
  </si>
  <si>
    <t>SANAČNÍ VRSTVY Z KAMENIVA</t>
  </si>
  <si>
    <t>položka zahrnuje dodávku předepsaného kameniva, mimostaveništní a vnitrostaveništní dopravu a jeho uložení
není-li v zadávací dokumentaci uvedeno jinak, jedná se o nakupovaný materiál</t>
  </si>
  <si>
    <t>28997</t>
  </si>
  <si>
    <t>OPLÁŠTĚNÍ (ZPEVNĚNÍ) Z GEOTEXTILIE A GEOMŘÍŽOVIN</t>
  </si>
  <si>
    <t>692,5=692,500 [A]</t>
  </si>
  <si>
    <t>Položka zahrnuje:
- dodávku předepsané geotextilie nebo geomřížoviny
- úpravu, očištění a ochranu podkladu
- přichycení k podkladu, případně zatížení
- úpravy spojů a zajištění okrajů
- úpravy pro odvodnění
- nutné přesahy
- mimostaveništní a vnitrostaveništní dopravu</t>
  </si>
  <si>
    <t>3</t>
  </si>
  <si>
    <t>Svislé konstrukce</t>
  </si>
  <si>
    <t>31719</t>
  </si>
  <si>
    <t>ŘÍMSY Z KAMENE</t>
  </si>
  <si>
    <t>kompletní provedení opravy římsy v km 0,0215 - 0,0350</t>
  </si>
  <si>
    <t>13,5*0,5*0,25=1,688 [A]</t>
  </si>
  <si>
    <t>Položka zahrnuje dodání předepsaného hlavního materiálu, spojovacího materiálu, vyzdění do předepsaného tavru, včetně mimostaveništní a vnitrostaveništní dopravy</t>
  </si>
  <si>
    <t>5</t>
  </si>
  <si>
    <t>Komunikace</t>
  </si>
  <si>
    <t>561431</t>
  </si>
  <si>
    <t>KAMENIVO ZPEVNĚNÉ CEMENTEM TŘ. I TL. DO 150MM</t>
  </si>
  <si>
    <t>SC C 8/10  tl.130 mm</t>
  </si>
  <si>
    <t>celková plocha - planimetrováno ze situace:
702,5=702,500 [A]</t>
  </si>
  <si>
    <t>- dodání směsi v požadované kvalitě
- očištění podkladu
- uložení směsi dle předepsaného technologického předpisu a zhutnění vrstvy v předepsané tloušťce
- zřízení vrstvy bez rozlišení šířky, pokládání vrstvy po etapách, včetně pracovních spar a spojů
- úpravu napojení, ukončení
- úpravu dilatačních spar včetně předepsané výztuže
- nezahrnuje postřiky, nátěry
- nezahrnuje úpravu povrchu krytu</t>
  </si>
  <si>
    <t>56334</t>
  </si>
  <si>
    <t>VOZOVKOVÉ VRSTVY ZE ŠTĚRKODRTI TL. DO 200MM</t>
  </si>
  <si>
    <t>ŠDa 0-63</t>
  </si>
  <si>
    <t>- dodání kameniva předepsané kvality a zrnitosti
- rozprostření a zhutnění vrstvy v předepsané tloušťce
- zřízení vrstvy bez rozlišení šířky, pokládání vrstvy po etapách
- nezahrnuje postřiky, nátěry</t>
  </si>
  <si>
    <t>58221</t>
  </si>
  <si>
    <t>DLÁŽDĚNÉ KRYTY Z DROBNÝCH KOSTEK DO LOŽE Z KAMENIVA - MATERIÁL</t>
  </si>
  <si>
    <t>druh a odstín před nákupem odsouhlasí investor</t>
  </si>
  <si>
    <t>planimetrováno ze situace
kroužková skladba: 360=360,000 [A]
řádková skladba: 247,7=247,700 [B]
opracovaný kámen "kočičí oči" v km 0,093-0,111 vpravo: 7=7,000 [C]
Celkem: A+B+C=614,700 [D]</t>
  </si>
  <si>
    <t xml:space="preserve">- dodání dlažebního materiálu v požadované kvalitě, dodání materiálu pro předepsané  lože v tloušťce předepsané dokumentací a pro předepsanou výplň spar
- očištění podkladu
- uložení dlažby dle předepsaného technologického předpisu včetně předepsané podkladní vrstvy a předepsané výplně spar
</t>
  </si>
  <si>
    <t>- zřízení vrstvy bez rozlišení šířky, pokládání vrstvy po etapách 
- úpravu napojení, ukončení podél obrubníků, dilatačních zařízení, odvodňovacích proužků, odvodňovačů, vpustí, šachet a pod., nestanoví-li zadávací dokumentace jinak
- nezahrnuje postřiky, nátěry
- nezahrnuje těsnění podél obrubníků, dilatačních zařízení, odvodňovacích proužků, odvodňovačů, vpustí, šachet a pod.</t>
  </si>
  <si>
    <t>DLÁŽDĚNÉ KRYTY Z DROBNÝCH KOSTEK DO LOŽE Z KAMENIVA - DLÁŽDĚNÍ</t>
  </si>
  <si>
    <t>včetně lože HDK 4/8 tl. 40 mm</t>
  </si>
  <si>
    <t>- dodání dlažebního materiálu v požadované kvalitě, dodání materiálu pro předepsané  lože v tloušťce předepsané dokumentací a pro předepsanou výplň spar
- očištění podkladu
- uložení dlažby dle předepsaného technologického předpisu včetně předepsané podkladní vrstvy a předepsané výplně spar
- zřízení vrstvy bez rozlišení šířky, pokládání vrstvy po etapách 
- úpravu napojení, ukončení podél obrubníků, dilatačních zařízení, odvodňovacích proužků, odvodňovačů, vpustí, šachet a pod., nestanoví-li zadávací dokumentace jinak
- nezahrnuje postřiky, nátěry
- nezahrnuje těsnění podél obrubníků, dilatačních zařízení, odvodňovacích proužků, odvodňovačů, vpustí, šachet a pod.</t>
  </si>
  <si>
    <t>58222</t>
  </si>
  <si>
    <t>DLÁŽDĚNÉ KRYTY Z DROBNÝCH KOSTEK DO LOŽE Z MC - MATERIÁL</t>
  </si>
  <si>
    <t xml:space="preserve">jednořádek: 64*0,1=6,400 [A]
dvouřádek: 361*0,2=72,200 [B]
plocha řádků na KÚ: 8=8,000 [C]
okolo UV: 6*2*0,1=1,200 [D]
</t>
  </si>
  <si>
    <t>Celkem: A+B+C+D=87,800 [E]</t>
  </si>
  <si>
    <t>DLÁŽDĚNÉ KRYTY Z DROBNÝCH KOSTEK DO LOŽE Z MC - DLÁŽDĚNÍ</t>
  </si>
  <si>
    <t>včetně lože z betonu C20/25 XF3</t>
  </si>
  <si>
    <t>jednořádek: 64*0,1=6,400 [A]
dvouřádek: 361*0,2=72,200 [B]
plocha řádků na KÚ: 8=8,000 [C]
okolo UV: 6*2*0,1=1,200 [D]
Celkem: A+B+C+D=87,800 [E]</t>
  </si>
  <si>
    <t>587202</t>
  </si>
  <si>
    <t>PŘEDLÁŽDĚNÍ KRYTU Z DROBNÝCH KOSTEK</t>
  </si>
  <si>
    <t>úprava ploch v místech napojení: 33=33,000 [A]</t>
  </si>
  <si>
    <t>- pod pojmem *předláždění* se rozumí rozebrání stávající dlažby a pokládka dlažby ze stávajícího dlažebního materiálu (bez dodávky nového)
- zahrnuje nezbytnou manipulaci s tímto materiálem (nakládání, doprava, složení, očištění)
- dodání a rozprostření materiálu pro lože a jeho tloušťku předepsanou dokumentací a pro předepsanou výplň spar
- eventuelní doplnění plochy s použitím nového materiálu se vykazuje v položce č.582</t>
  </si>
  <si>
    <t>8</t>
  </si>
  <si>
    <t>Potrubí</t>
  </si>
  <si>
    <t>87433</t>
  </si>
  <si>
    <t>POTRUBÍ Z TRUB PLASTOVÝCH ODPADNÍCH DN DO 150MM</t>
  </si>
  <si>
    <t>kompletní provedení přípojek nového liniového odvodnění, UV a gaigrů včetně podsypu, zásypu a napojení na kanalizaci</t>
  </si>
  <si>
    <t>celková délka přípojek: 16+12=28,000 [A]</t>
  </si>
  <si>
    <t>položky pro zhotovení potrubí platí bez ohledu na sklon
zahrnuje:
- výrobní dokumentaci (včetně technologického předpisu)
- dodání veškerého trubního a pomocného materiálu  (trouby,  trubky,  tvarovky,  spojovací a těsnící  materiál a pod.), podpěrných, závěsných a upevňovacích prvků, včetně potřebných úprav
- úprava a příprava podkladu a podpěr, očištění a ošetření podkladu a podpěr
- zřízení plně funkčního potrubí, kompletní soustavy, podle příslušného technologického předpisu
- zřízení potrubí i jednotlivých částí po etapách, včetně pracovních spar a spojů, pracovního zaslepení konců a pod.
- úprava prostupů, průchodů  šachtami a komorami, okolí podpěr a vyústění, zaústění, napojení, vyvedení a upevnění odpad. výustí
- ochrana potrubí nátěrem (vč. úpravy povrchu), případně izolací, nejsou-li tyto práce předmětem jiné položky
- úprava, očištění a ošetření prostoru kolem potrubí
- položky platí pro práce prováděné v prostoru zapaženém i nezapaženém a i v kolektorech, chráničkách
- položky zahrnují i práce spojené s nutnými obtoky, převáděním a čerpáním vody
nezahrnuje zkoušky vodotěsnosti a televizní prohlídku</t>
  </si>
  <si>
    <t>89712</t>
  </si>
  <si>
    <t>VPUSŤ KANALIZAČNÍ ULIČNÍ KOMPLETNÍ Z BETONOVÝCH DÍLCŮ</t>
  </si>
  <si>
    <t>kompletní provedení nových UV (1-6) včetně litinových mříží</t>
  </si>
  <si>
    <t>6=6,000 [A]</t>
  </si>
  <si>
    <t>položka zahrnuje:
- dodávku a osazení předepsaných dílů včetně mříže
- výplň, těsnění  a tmelení spar a spojů,
- opatření  povrchů  betonu  izolací  proti zemní vlhkosti v částech, kde přijdou do styku se zeminou nebo kamenivem,
- předepsané podkladní konstrukce</t>
  </si>
  <si>
    <t>89921</t>
  </si>
  <si>
    <t>VÝŠKOVÁ ÚPRAVA POKLOPŮ</t>
  </si>
  <si>
    <t>kompletní provedení umístění a opravy stávajících šachet do nivelety nového povrchu
využije se v případě nutnosti po stavební realizaci projektu kanalizace</t>
  </si>
  <si>
    <t>4=4,000 [A]</t>
  </si>
  <si>
    <t>- položka výškové úpravy zahrnuje všechny nutné práce a materiály pro zvýšení nebo snížení zařízení (včetně nutné úpravy stávajícího povrchu vozovky nebo chodníku).</t>
  </si>
  <si>
    <t>89922</t>
  </si>
  <si>
    <t>VÝŠKOVÁ ÚPRAVA MŘÍŽÍ</t>
  </si>
  <si>
    <t>kompletní provedení úpravy vpustě na konci žlabu u č.p.183</t>
  </si>
  <si>
    <t>89923</t>
  </si>
  <si>
    <t>VÝŠKOVÁ ÚPRAVA KRYCÍCH HRNCŮ</t>
  </si>
  <si>
    <t>kompletní provedení úpravy dle nové nivelety
v případě poškození výměna šoupat za nové</t>
  </si>
  <si>
    <t>8=8,000 [A]</t>
  </si>
  <si>
    <t>9</t>
  </si>
  <si>
    <t>Ostatní konstrukce a práce</t>
  </si>
  <si>
    <t>914121</t>
  </si>
  <si>
    <t>DOPRAVNÍ ZNAČKY ZÁKLADNÍ VELIKOSTI OCELOVÉ FÓLIE TŘ 1 - DODÁVKA A MONTÁŽ</t>
  </si>
  <si>
    <t>nové DZ</t>
  </si>
  <si>
    <t>B4: 1=1,000 [A]</t>
  </si>
  <si>
    <t>položka zahrnuje:
- dodávku a montáž značek v požadovaném provedení
- u dočasných (provizorních) značek a zařízení údržbu po celou dobu trvání funkce, náhradu zničených nebo ztracených kusů, nutnou opravu poškozených částí</t>
  </si>
  <si>
    <t>914123</t>
  </si>
  <si>
    <t>DOPRAVNÍ ZNAČKY ZÁKLADNÍ VELIKOSTI OCELOVÉ FÓLIE TŘ 1 - DEMONTÁŽ</t>
  </si>
  <si>
    <t>demontáž stávajícího DZ před zahájením prací</t>
  </si>
  <si>
    <t>Položka zahrnuje odstranění, demontáž a odklizení materiálu s odvozem na předepsané místo</t>
  </si>
  <si>
    <t>914921</t>
  </si>
  <si>
    <t>SLOUPKY A STOJKY DOPRAVNÍCH ZNAČEK Z OCEL TRUBEK DO PATKY - DODÁVKA A MONTÁŽ</t>
  </si>
  <si>
    <t>pro nové DZ</t>
  </si>
  <si>
    <t>včetně zabetonování patky: 1=1,000 [A]</t>
  </si>
  <si>
    <t>položka zahrnuje:
- sloupky a upevňovací zařízení včetně jejich osazení (betonová patka, zemní práce)
- u dočasných sloupků a upevňovacích zařízení údržbu po celou dobu trvání funkce, náhradu zničených nebo ztracených kusů, nutnou opravu poškozených částí</t>
  </si>
  <si>
    <t>914923</t>
  </si>
  <si>
    <t>SLOUPKY A STOJKY DZ Z OCEL TRUBEK DO PATKY DEMONTÁŽ</t>
  </si>
  <si>
    <t>917424</t>
  </si>
  <si>
    <t>CHODNÍKOVÉ OBRUBY Z KAMENNÝCH OBRUBNÍKŮ ŠÍŘ 150MM</t>
  </si>
  <si>
    <t>KS3
včetně lože z betonu C20/25nXF3</t>
  </si>
  <si>
    <t>doplnění obrub
16=16,000 [A]</t>
  </si>
  <si>
    <t>Položka zahrnuje:
dodání a pokládku kamenných obrubníků o rozměrech předepsaných zadávací dokumentací
betonové lože i boční betonovou opěrku.</t>
  </si>
  <si>
    <t>919113</t>
  </si>
  <si>
    <t>ŘEZÁNÍ ASFALTOVÉHO KRYTU VOZOVEK TL DO 150MM</t>
  </si>
  <si>
    <t>na ZÚ a KÚ: 17+15=32,000 [A]</t>
  </si>
  <si>
    <t>položka zahrnuje řezání vozovkové vrstvy v předepsané tloušťce, včetně spotřeby vody</t>
  </si>
  <si>
    <t>919133</t>
  </si>
  <si>
    <t>ŘEZÁNÍ BETONOVÝCH KONSTRUKCÍ TL DO 150MM</t>
  </si>
  <si>
    <t>řezaná spára š.50 mm ve vrstvě SC C</t>
  </si>
  <si>
    <t>40+140+140=320,000 [A]</t>
  </si>
  <si>
    <t>položka zahrnuje řezání betonových konstrukcí v předepsané tloušťce, včetně spotřeby vody</t>
  </si>
  <si>
    <t>96687</t>
  </si>
  <si>
    <t>VYBOURÁNÍ ULIČNÍCH VPUSTÍ KOMPLETNÍCH</t>
  </si>
  <si>
    <t>stávající vpusti včetně přípojek</t>
  </si>
  <si>
    <t>kompletní provedení: 6=6,000 [A]</t>
  </si>
  <si>
    <t>- položka zahrnuje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
- položka zahrnuje veškeré další práce plynoucí z technologického předpisu a z platných předpisů</t>
  </si>
  <si>
    <t>R002</t>
  </si>
  <si>
    <t>DOPLNĚNÍ LAMPY VO</t>
  </si>
  <si>
    <t>kompletní provedení včetně veškerého potřebného materiálu</t>
  </si>
  <si>
    <t>jedná se o:
lampa Pechlát 27
Vnitřní propojení bude kabelem CYKY 3Cx1,5. Napojení této lampy bude provedeno kabelem CYKY 4Bx10 (19 m), uloženým v celé trase do ochranné trubky PE 40. Souběžně se uloží zemnící pásek FeZn 30/4. Kabel bude smyčkován v kabelových prostorech stožárů na elektrovýzbroji, ochranné trubky zaústit vždy až do stožáru. Odbočky pro uzemnění stožárů se provedou FeZn 10, přes svorky SS - SR 03, na svorku SP 1 na stožáru.</t>
  </si>
  <si>
    <t>R003</t>
  </si>
  <si>
    <t>ODSTRANĚNÍ STÁVAJÍCÍCH GAIGRŮ</t>
  </si>
  <si>
    <t>2017_OTSKP-SPK - OTSKP-SPK 2017 Expertní ceny</t>
  </si>
  <si>
    <t>Položka zahrnuje:
dodání a pokládku betonových obrubníků o rozměrech předepsaných zadávací dokumentací
betonové lože i boční betonovou opěrku.</t>
  </si>
  <si>
    <t>R004</t>
  </si>
  <si>
    <t>GAIGRY OKAPOVÝCH SVODŮ</t>
  </si>
  <si>
    <t>kompletní provedení včetně napojení svodů do kanalizace</t>
  </si>
  <si>
    <t>R005</t>
  </si>
  <si>
    <t>NOPOVÁ FÓLIE</t>
  </si>
  <si>
    <t>fólie v místě styku kamen.kostky s fasádami objektů
120*0,5=60,000 [A]</t>
  </si>
  <si>
    <t>Celkem:</t>
  </si>
  <si>
    <t>SO 102</t>
  </si>
  <si>
    <t>Rekonstrukce komunikace - Strmá</t>
  </si>
  <si>
    <t>dle přehledů odpadů: 31,9=31,900 [A]</t>
  </si>
  <si>
    <t>položka se souhlasem investora
ochrana a případná přeložka (stranová či výšková) kabelů E.ON</t>
  </si>
  <si>
    <t>vytyčovací práce v průběhu stavby
odhadem 5 hodin</t>
  </si>
  <si>
    <t>pro SO 102</t>
  </si>
  <si>
    <t>popelnice, kameny, oplocení, atd.</t>
  </si>
  <si>
    <t>ořez (úprava) živého plotu</t>
  </si>
  <si>
    <t>20=20,000 [A]</t>
  </si>
  <si>
    <t>planimetrováno: 3,9*0,3=1,170 [A]</t>
  </si>
  <si>
    <t>planimetrováno: 81*0,1=8,100 [A]</t>
  </si>
  <si>
    <t>planimetrováno: 81*0,24=19,440 [A]</t>
  </si>
  <si>
    <t>pro liniového odv. a gaigrů: (2+3)*0,5*1,5=3,750 [A]</t>
  </si>
  <si>
    <t xml:space="preserve">položka zahrnuje:
- vodorovná a svislá doprava, přemístění, přeložení, manipulace s výkopkem
- kompletní provedení vykopávky nezapažené i zapažené
- ošetření výkopiště po celou dobu práce v něm vč. klimatických opatření
- ztížení vykopávek v blízkosti podzemního vedení, konstrukcí a objektů vč. jejich dočasného zajištění
- ztížení pod vodou, v okolí výbušnin, ve stísněných prostorech a pod.
- příplatek za lepivost
</t>
  </si>
  <si>
    <t>- těžení po vrstvách, pásech a po jiných nutných částech (figurách)
- čerpání vody vč. čerpacích jímek, potrubí a pohotovostní čerpací soupravy (viz ustanovení k pol. 1151,2)
- potřebné snížení hladiny podzemní vody
- těžení a rozpojování jednotlivých balvanů
- vytahování a nošení výkopku
- svahování a přesvah. svahů do konečného tvaru, výměna hornin v podloží a v pláni znehodnocené klimatickými vlivy
- ruční vykopávky, odstranění kořenů a napadávek
- pažení, vzepření a rozepření vč. přepažování (vyjma štětových stěn)
- úpravu, ochranu a očištění dna, základové spáry, stěn a svahů
- odvedení nebo obvedení vody v okolí výkopiště a ve výkopišti
- třídění výkopku
- veškeré pomocné konstrukce umožňující provedení vykopávky (příjezdy, sjezdy, nájezdy, lešení, podpěr. konstr., přemostění, zpevněné plochy, zakrytí a pod.)
- nezahrnuje uložení zeminy (na skládku, do násypu) ani poplatky za skládku, vykazují se v položce č.0141**</t>
  </si>
  <si>
    <t>42*0,4*0,5=8,400 [A]</t>
  </si>
  <si>
    <t xml:space="preserve">položka zahrnuje:
- vodorovná a svislá doprava, přemístění, přeložení, manipulace s výkopkem
- kompletní provedení vykopávky nezapažené i zapažené
- ošetření výkopiště po celou dobu práce v něm vč. klimatických opatření
- ztížení vykopávek v blízkosti podzemního vedení, konstrukcí a objektů vč. jejich dočasného zajištění
- ztížení pod vodou, v okolí výbušnin, ve stísněných prostorech a pod.
- příplatek za lepivost
- těžení po vrstvách, pásech a po jiných nutných částech (figurách)
- čerpání vody vč. čerpacích jímek, potrubí a pohotovostní čerpací soupravy (viz ustanovení k pol. 1151,2)
- potřebné snížení hladiny podzemní vody
- těžení a rozpojování jednotlivých balvanů
- vytahování a nošení výkopku
- svahování a přesvah. svahů do konečného tvaru, výměna hornin v podloží a v pláni znehodnocené klimatickými vlivy
- ruční vykopávky, odstranění kořenů a napadávek
</t>
  </si>
  <si>
    <t>- pažení, vzepření a rozepření vč. přepažování (vyjma štětových stěn)
- úpravu, ochranu a očištění dna, základové spáry, stěn a svahů
- odvedení nebo obvedení vody v okolí výkopiště a ve výkopišti
- třídění výkopku
- veškeré pomocné konstrukce umožňující provedení vykopávky (příjezdy, sjezdy, nájezdy, lešení, podpěr. konstr., přemostění, zpevněné plochy, zakrytí a pod.)
- nezahrnuje uložení zeminy (na skládku, do násypu) ani poplatky za skládku, vykazují se v položce č.0141**</t>
  </si>
  <si>
    <t>vozovka, přídlažba, vjezdy, linie kostek: 84,9=84,900 [A]</t>
  </si>
  <si>
    <t>kompletní provedení včetně zásypu a zaústění do vpustí: 
celková dl.: 42=42,000 [A]</t>
  </si>
  <si>
    <t>4</t>
  </si>
  <si>
    <t>Vodorovné konstrukce</t>
  </si>
  <si>
    <t>43419</t>
  </si>
  <si>
    <t>SCHODIŠŤOVÉ STUPNĚ, Z DÍLCŮ KAMENNÝCH</t>
  </si>
  <si>
    <t>rekonstrukce schodiště - 8 schodišťových stupňů
včetně podkladu z betonu C20/25 XF3</t>
  </si>
  <si>
    <t>schod.stupně: (0,3*0,5*1)*8=1,200 [A]</t>
  </si>
  <si>
    <t>Položka zahrnuje veškerý materiál, výrobky a polotovary, včetně mimostaveništní a vnitrostaveništní dopravy (rovněž přesuny), včetně naložení a složení, případně s uložením.</t>
  </si>
  <si>
    <t>celková plocha - planimetrováno ze situace:
84,9=84,900 [A]</t>
  </si>
  <si>
    <t>planimetrováno ze situace
opracovaný kámen: 76=76,000 [A]</t>
  </si>
  <si>
    <t>jednořádek: 80*0,1=8,000 [A]
okolo LOS: 9*0,1=0,900 [B]
Celkem: A+B=8,900 [C]</t>
  </si>
  <si>
    <t>úprava ploch v místech napojení na ZÚ (okolo LOS a přípojky: 3=3,000 [A]</t>
  </si>
  <si>
    <t>kompletní provedení přípojek nového liniového odvodnění a gaigrů včetně podsypu, zásypu a napojení na kanalizaci</t>
  </si>
  <si>
    <t>celková délka přípojek: 2+3=5,000 [A]</t>
  </si>
  <si>
    <t>897522</t>
  </si>
  <si>
    <t>VPUSŤ ODVOD ŽLABŮ Z BETON DÍLCŮ SV. ŠÍŘKY DO 150MM</t>
  </si>
  <si>
    <t>položka zahrnuje dodávku a osazení předepsaného dílce včetně mříže
nezahrnuje předepsané podkladní konstrukce</t>
  </si>
  <si>
    <t>šachta: 1=1,000 [A]</t>
  </si>
  <si>
    <t>9111A1</t>
  </si>
  <si>
    <t>ZÁBRADLÍ SILNIČNÍ S VODOR MADLY - DODÁVKA A MONTÁŽ</t>
  </si>
  <si>
    <t>položka se souhlasem investora</t>
  </si>
  <si>
    <t>případné zábradlí podél zrekonstruovaného schodiště
3,5=3,500 [A]</t>
  </si>
  <si>
    <t>položka zahrnuje:
- dodání zábradlí včetně předepsané povrchové úpravy
- osazení sloupků zaberaněním nebo osazením do betonových bloků (včetně betonových bloků a nutných zemních prací)
- případné bednění ( trubku) betonové patky v gabionové zdi</t>
  </si>
  <si>
    <t>9111A3</t>
  </si>
  <si>
    <t>ZÁBRADLÍ SILNIČNÍ S VODOR MADLY - DEMONTÁŽ</t>
  </si>
  <si>
    <t>kompletní provedení odstarnění</t>
  </si>
  <si>
    <t>10=10,000 [A]</t>
  </si>
  <si>
    <t>položka zahrnuje:
- demontáž a odstranění zařízení
- jeho odvoz na předepsané místo</t>
  </si>
  <si>
    <t>93552</t>
  </si>
  <si>
    <t>ŽLABY Z DÍLCŮ Z BETONU SVĚTLÉ ŠÍŘKY DO 150MM VČETNĚ MŘÍŽÍ</t>
  </si>
  <si>
    <t>včetně litinové mříže</t>
  </si>
  <si>
    <t>LOS: 4=4,000 [A]</t>
  </si>
  <si>
    <t>položka zahrnuje:
-dodávku a uložení dílců žlabu z předepsaného materiálu předepsaných rozměrů včetně mříže
- spárování, úpravy vtoku a výtoku
- nezahrnuje nutné zemní práce, předepsané lože, obetonování
- měří se v metrech běžných délky osy žlabu, odečítají se čistící kusy a vpustě</t>
  </si>
  <si>
    <t>966115</t>
  </si>
  <si>
    <t>BOURÁNÍ KONSTRUKCÍ Z BETON DÍLCŮ S ODVOZEM DO 8KM</t>
  </si>
  <si>
    <t>vybourání stávajícího schodiště a betonu
(0,3*0,5*1*8)+(2,7*1,5*0,1)=1,605 [A]</t>
  </si>
  <si>
    <t>položka zahrnuje:
- rozbourání konstrukce bez ohledu na použitou technologii
- veškeré pomocné konstrukce (lešení a pod.)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
- veškeré další práce plynoucí z technologického předpisu a z platných předpisů</t>
  </si>
  <si>
    <t>3=3,000 [A]</t>
  </si>
  <si>
    <t>fólie v místě styku kamen.kostky s fasádami objektů
23*0,5=11,500 [A]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</si>
</sst>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d\.m\.yyyy"/>
    <numFmt numFmtId="165" formatCode="#,##0.000"/>
  </numFmts>
  <fonts count="50">
    <font>
      <sz val="10"/>
      <color indexed="8"/>
      <name val="ARIAL"/>
      <family val="0"/>
    </font>
    <font>
      <b/>
      <sz val="11"/>
      <color indexed="8"/>
      <name val="Times New Roman"/>
      <family val="0"/>
    </font>
    <font>
      <sz val="10"/>
      <color indexed="8"/>
      <name val="Times New Roman"/>
      <family val="0"/>
    </font>
    <font>
      <b/>
      <sz val="14"/>
      <color indexed="8"/>
      <name val="Times New Roman"/>
      <family val="0"/>
    </font>
    <font>
      <sz val="11"/>
      <color indexed="8"/>
      <name val="Times New Roman"/>
      <family val="0"/>
    </font>
    <font>
      <b/>
      <sz val="10"/>
      <color indexed="8"/>
      <name val="Times New Roman"/>
      <family val="0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8"/>
      <color indexed="9"/>
      <name val="Times New Roman"/>
      <family val="0"/>
    </font>
    <font>
      <sz val="8"/>
      <color indexed="8"/>
      <name val="Times New Roman"/>
      <family val="0"/>
    </font>
    <font>
      <b/>
      <sz val="12"/>
      <color indexed="8"/>
      <name val="Times New Roman"/>
      <family val="0"/>
    </font>
    <font>
      <sz val="18"/>
      <color indexed="9"/>
      <name val="Calibri Light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47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47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</cellStyleXfs>
  <cellXfs count="39">
    <xf numFmtId="0" fontId="0" fillId="0" borderId="0" xfId="0" applyAlignment="1">
      <alignment vertical="top"/>
    </xf>
    <xf numFmtId="3" fontId="2" fillId="0" borderId="0" xfId="0" applyNumberFormat="1" applyFont="1" applyAlignment="1">
      <alignment horizontal="right" vertical="top"/>
    </xf>
    <xf numFmtId="0" fontId="6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 readingOrder="1"/>
    </xf>
    <xf numFmtId="0" fontId="2" fillId="0" borderId="0" xfId="0" applyFont="1" applyAlignment="1">
      <alignment horizontal="right" vertical="top" wrapText="1" readingOrder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left" vertical="top" wrapText="1"/>
    </xf>
    <xf numFmtId="4" fontId="4" fillId="0" borderId="0" xfId="0" applyNumberFormat="1" applyFont="1" applyAlignment="1">
      <alignment horizontal="right" vertical="top"/>
    </xf>
    <xf numFmtId="0" fontId="1" fillId="0" borderId="0" xfId="0" applyFont="1" applyAlignment="1">
      <alignment horizontal="right" vertical="top"/>
    </xf>
    <xf numFmtId="0" fontId="5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164" fontId="2" fillId="0" borderId="0" xfId="0" applyNumberFormat="1" applyFont="1" applyAlignment="1">
      <alignment horizontal="left" vertical="top"/>
    </xf>
    <xf numFmtId="3" fontId="6" fillId="0" borderId="0" xfId="0" applyNumberFormat="1" applyFont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right" vertical="top" wrapText="1"/>
    </xf>
    <xf numFmtId="165" fontId="6" fillId="0" borderId="0" xfId="0" applyNumberFormat="1" applyFont="1" applyAlignment="1">
      <alignment horizontal="right" vertical="top"/>
    </xf>
    <xf numFmtId="0" fontId="7" fillId="0" borderId="0" xfId="0" applyFont="1" applyAlignment="1">
      <alignment horizontal="left" vertical="top" wrapText="1"/>
    </xf>
    <xf numFmtId="0" fontId="8" fillId="0" borderId="0" xfId="0" applyFont="1" applyAlignment="1">
      <alignment horizontal="right" vertical="top" wrapText="1" readingOrder="1"/>
    </xf>
    <xf numFmtId="0" fontId="9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 readingOrder="1"/>
    </xf>
    <xf numFmtId="0" fontId="2" fillId="0" borderId="0" xfId="0" applyFont="1" applyAlignment="1">
      <alignment horizontal="left" vertical="top" wrapText="1" readingOrder="1"/>
    </xf>
    <xf numFmtId="0" fontId="6" fillId="0" borderId="0" xfId="0" applyFont="1" applyAlignment="1">
      <alignment horizontal="left" vertical="top" wrapText="1" readingOrder="1"/>
    </xf>
    <xf numFmtId="0" fontId="10" fillId="0" borderId="0" xfId="0" applyFont="1" applyAlignment="1">
      <alignment horizontal="left" vertical="top" wrapText="1" readingOrder="1"/>
    </xf>
    <xf numFmtId="165" fontId="28" fillId="0" borderId="0" xfId="0" applyNumberFormat="1" applyFont="1" applyAlignment="1">
      <alignment horizontal="right" vertical="top"/>
    </xf>
    <xf numFmtId="0" fontId="28" fillId="0" borderId="0" xfId="0" applyFont="1" applyAlignment="1">
      <alignment vertical="top"/>
    </xf>
    <xf numFmtId="4" fontId="28" fillId="0" borderId="0" xfId="0" applyNumberFormat="1" applyFont="1" applyAlignment="1">
      <alignment horizontal="right" vertical="top" wrapText="1"/>
    </xf>
    <xf numFmtId="4" fontId="28" fillId="0" borderId="0" xfId="0" applyNumberFormat="1" applyFont="1" applyAlignment="1">
      <alignment vertical="top"/>
    </xf>
    <xf numFmtId="4" fontId="30" fillId="0" borderId="0" xfId="0" applyNumberFormat="1" applyFont="1" applyAlignment="1">
      <alignment horizontal="right" vertical="top" wrapText="1"/>
    </xf>
    <xf numFmtId="0" fontId="30" fillId="0" borderId="0" xfId="0" applyFont="1" applyAlignment="1">
      <alignment horizontal="right" vertical="top" wrapText="1"/>
    </xf>
    <xf numFmtId="4" fontId="31" fillId="33" borderId="0" xfId="0" applyNumberFormat="1" applyFont="1" applyFill="1" applyAlignment="1">
      <alignment horizontal="right" vertical="top" wrapText="1"/>
    </xf>
    <xf numFmtId="4" fontId="32" fillId="3" borderId="0" xfId="0" applyNumberFormat="1" applyFont="1" applyFill="1" applyAlignment="1">
      <alignment horizontal="right" vertical="top" wrapText="1"/>
    </xf>
    <xf numFmtId="0" fontId="32" fillId="3" borderId="0" xfId="0" applyFont="1" applyFill="1" applyAlignment="1">
      <alignment horizontal="right" vertical="top" wrapText="1"/>
    </xf>
    <xf numFmtId="0" fontId="0" fillId="3" borderId="0" xfId="0" applyFill="1" applyAlignment="1">
      <alignment vertical="top"/>
    </xf>
    <xf numFmtId="4" fontId="29" fillId="3" borderId="0" xfId="0" applyNumberFormat="1" applyFont="1" applyFill="1" applyAlignment="1">
      <alignment horizontal="right" vertical="top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96969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28575</xdr:colOff>
      <xdr:row>1</xdr:row>
      <xdr:rowOff>104775</xdr:rowOff>
    </xdr:to>
    <xdr:pic>
      <xdr:nvPicPr>
        <xdr:cNvPr id="1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H1342"/>
  <sheetViews>
    <sheetView showGridLines="0" tabSelected="1" zoomScalePageLayoutView="0" workbookViewId="0" topLeftCell="A810">
      <selection activeCell="BP849" sqref="BP849"/>
    </sheetView>
  </sheetViews>
  <sheetFormatPr defaultColWidth="9.140625" defaultRowHeight="12.75" customHeight="1"/>
  <cols>
    <col min="1" max="3" width="1.1484375" style="0" customWidth="1"/>
    <col min="4" max="4" width="4.7109375" style="0" customWidth="1"/>
    <col min="5" max="5" width="2.28125" style="0" customWidth="1"/>
    <col min="6" max="6" width="1.57421875" style="0" customWidth="1"/>
    <col min="7" max="7" width="1.1484375" style="0" customWidth="1"/>
    <col min="8" max="8" width="2.00390625" style="0" customWidth="1"/>
    <col min="9" max="9" width="1.28515625" style="0" customWidth="1"/>
    <col min="10" max="12" width="0.9921875" style="0" customWidth="1"/>
    <col min="13" max="13" width="5.421875" style="0" customWidth="1"/>
    <col min="14" max="14" width="5.00390625" style="0" customWidth="1"/>
    <col min="15" max="15" width="0.9921875" style="0" customWidth="1"/>
    <col min="16" max="16" width="1.7109375" style="0" customWidth="1"/>
    <col min="17" max="18" width="0.9921875" style="0" customWidth="1"/>
    <col min="19" max="19" width="1.28515625" style="0" customWidth="1"/>
    <col min="20" max="20" width="0.9921875" style="0" customWidth="1"/>
    <col min="21" max="21" width="7.7109375" style="0" customWidth="1"/>
    <col min="22" max="22" width="1.421875" style="0" customWidth="1"/>
    <col min="23" max="23" width="2.7109375" style="0" customWidth="1"/>
    <col min="24" max="24" width="1.1484375" style="0" customWidth="1"/>
    <col min="25" max="25" width="5.28125" style="0" customWidth="1"/>
    <col min="26" max="26" width="1.1484375" style="0" customWidth="1"/>
    <col min="27" max="27" width="4.28125" style="0" customWidth="1"/>
    <col min="28" max="28" width="0.9921875" style="0" customWidth="1"/>
    <col min="29" max="29" width="7.28125" style="0" customWidth="1"/>
    <col min="30" max="30" width="2.421875" style="0" customWidth="1"/>
    <col min="31" max="31" width="3.28125" style="0" customWidth="1"/>
    <col min="32" max="32" width="2.28125" style="0" customWidth="1"/>
    <col min="33" max="33" width="8.140625" style="0" customWidth="1"/>
    <col min="34" max="34" width="2.8515625" style="0" customWidth="1"/>
    <col min="35" max="35" width="1.1484375" style="0" customWidth="1"/>
    <col min="36" max="36" width="3.8515625" style="0" customWidth="1"/>
    <col min="37" max="38" width="1.1484375" style="0" customWidth="1"/>
    <col min="39" max="40" width="0.9921875" style="0" customWidth="1"/>
    <col min="41" max="41" width="1.1484375" style="0" customWidth="1"/>
    <col min="42" max="42" width="14.00390625" style="0" customWidth="1"/>
    <col min="43" max="43" width="1.1484375" style="0" customWidth="1"/>
    <col min="44" max="45" width="1.28515625" style="0" customWidth="1"/>
    <col min="46" max="46" width="4.421875" style="0" customWidth="1"/>
    <col min="47" max="47" width="1.57421875" style="0" customWidth="1"/>
    <col min="48" max="48" width="2.140625" style="0" customWidth="1"/>
    <col min="49" max="49" width="7.140625" style="0" customWidth="1"/>
    <col min="50" max="50" width="1.57421875" style="0" customWidth="1"/>
    <col min="51" max="51" width="1.1484375" style="0" customWidth="1"/>
    <col min="52" max="52" width="1.421875" style="0" customWidth="1"/>
    <col min="53" max="53" width="1.28515625" style="0" customWidth="1"/>
    <col min="54" max="54" width="2.7109375" style="0" customWidth="1"/>
    <col min="55" max="55" width="2.8515625" style="0" customWidth="1"/>
    <col min="56" max="57" width="1.1484375" style="0" customWidth="1"/>
    <col min="58" max="58" width="1.7109375" style="0" customWidth="1"/>
    <col min="59" max="59" width="5.140625" style="0" customWidth="1"/>
    <col min="60" max="60" width="0.9921875" style="0" customWidth="1"/>
    <col min="61" max="16384" width="6.8515625" style="0" customWidth="1"/>
  </cols>
  <sheetData>
    <row r="1" ht="6" customHeight="1"/>
    <row r="2" spans="4:59" ht="15" customHeight="1">
      <c r="D2" s="3" t="s">
        <v>0</v>
      </c>
      <c r="E2" s="3"/>
      <c r="F2" s="3"/>
      <c r="BB2" s="4" t="s">
        <v>1</v>
      </c>
      <c r="BC2" s="4"/>
      <c r="BD2" s="4"/>
      <c r="BE2" s="4"/>
      <c r="BF2" s="4"/>
      <c r="BG2" s="1">
        <v>1</v>
      </c>
    </row>
    <row r="3" spans="4:9" ht="13.5" customHeight="1">
      <c r="D3" s="5" t="s">
        <v>2</v>
      </c>
      <c r="E3" s="5"/>
      <c r="F3" s="5"/>
      <c r="G3" s="5"/>
      <c r="H3" s="5"/>
      <c r="I3" s="5"/>
    </row>
    <row r="4" ht="11.25" customHeight="1"/>
    <row r="5" spans="2:59" ht="19.5" customHeight="1">
      <c r="B5" s="6" t="s">
        <v>3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</row>
    <row r="6" ht="17.25" customHeight="1"/>
    <row r="7" spans="7:55" ht="15" customHeight="1">
      <c r="G7" s="7" t="s">
        <v>4</v>
      </c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U7" s="7" t="s">
        <v>5</v>
      </c>
      <c r="V7" s="7"/>
      <c r="W7" s="7"/>
      <c r="X7" s="7"/>
      <c r="Y7" s="7"/>
      <c r="AA7" s="3" t="s">
        <v>6</v>
      </c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</row>
    <row r="8" spans="27:55" ht="23.25" customHeight="1"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</row>
    <row r="9" spans="7:55" ht="15" customHeight="1">
      <c r="G9" s="7" t="s">
        <v>7</v>
      </c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U9" s="7" t="s">
        <v>8</v>
      </c>
      <c r="V9" s="7"/>
      <c r="W9" s="7"/>
      <c r="X9" s="7"/>
      <c r="Y9" s="7"/>
      <c r="AA9" s="8" t="s">
        <v>9</v>
      </c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</row>
    <row r="10" spans="27:55" ht="23.25" customHeight="1"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</row>
    <row r="11" spans="7:55" ht="15" customHeight="1">
      <c r="G11" s="7" t="s">
        <v>10</v>
      </c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U11" s="7" t="s">
        <v>8</v>
      </c>
      <c r="V11" s="7"/>
      <c r="W11" s="7"/>
      <c r="X11" s="7"/>
      <c r="Y11" s="7"/>
      <c r="AA11" s="8" t="s">
        <v>9</v>
      </c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</row>
    <row r="12" spans="27:55" ht="23.25" customHeight="1"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</row>
    <row r="13" ht="27.75" customHeight="1"/>
    <row r="14" spans="7:55" ht="18.75" customHeight="1">
      <c r="G14" s="7" t="s">
        <v>11</v>
      </c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Y14" s="9" t="s">
        <v>12</v>
      </c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</row>
    <row r="15" spans="25:55" ht="1.5" customHeight="1"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</row>
    <row r="16" spans="7:55" ht="20.25" customHeight="1">
      <c r="G16" s="7" t="s">
        <v>13</v>
      </c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Y16" s="9" t="s">
        <v>14</v>
      </c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</row>
    <row r="17" ht="17.25" customHeight="1"/>
    <row r="18" ht="27" customHeight="1"/>
    <row r="19" ht="15" customHeight="1"/>
    <row r="20" spans="19:42" ht="15" customHeight="1">
      <c r="S20" s="7" t="s">
        <v>16</v>
      </c>
      <c r="T20" s="7"/>
      <c r="U20" s="7"/>
      <c r="V20" s="7"/>
      <c r="W20" s="7"/>
      <c r="X20" s="7"/>
      <c r="Y20" s="7"/>
      <c r="Z20" s="7"/>
      <c r="AA20" s="7"/>
      <c r="AD20" s="35">
        <f>AV815</f>
        <v>0</v>
      </c>
      <c r="AE20" s="36"/>
      <c r="AF20" s="36"/>
      <c r="AG20" s="36"/>
      <c r="AH20" s="36"/>
      <c r="AI20" s="36"/>
      <c r="AJ20" s="36"/>
      <c r="AK20" s="36"/>
      <c r="AN20" s="11" t="s">
        <v>15</v>
      </c>
      <c r="AO20" s="11"/>
      <c r="AP20" s="11"/>
    </row>
    <row r="21" spans="30:37" ht="9" customHeight="1">
      <c r="AD21" s="37"/>
      <c r="AE21" s="37"/>
      <c r="AF21" s="37"/>
      <c r="AG21" s="37"/>
      <c r="AH21" s="37"/>
      <c r="AI21" s="37"/>
      <c r="AJ21" s="37"/>
      <c r="AK21" s="37"/>
    </row>
    <row r="22" spans="19:42" ht="15" customHeight="1">
      <c r="S22" s="7" t="s">
        <v>17</v>
      </c>
      <c r="T22" s="7"/>
      <c r="U22" s="7"/>
      <c r="V22" s="7"/>
      <c r="W22" s="7"/>
      <c r="X22" s="7"/>
      <c r="Y22" s="7"/>
      <c r="Z22" s="7"/>
      <c r="AA22" s="7"/>
      <c r="AD22" s="35">
        <f>AD20*0.21</f>
        <v>0</v>
      </c>
      <c r="AE22" s="36"/>
      <c r="AF22" s="36"/>
      <c r="AG22" s="36"/>
      <c r="AH22" s="36"/>
      <c r="AI22" s="36"/>
      <c r="AJ22" s="36"/>
      <c r="AK22" s="36"/>
      <c r="AN22" s="11" t="s">
        <v>15</v>
      </c>
      <c r="AO22" s="11"/>
      <c r="AP22" s="11"/>
    </row>
    <row r="23" spans="30:37" ht="9" customHeight="1">
      <c r="AD23" s="37"/>
      <c r="AE23" s="37"/>
      <c r="AF23" s="37"/>
      <c r="AG23" s="37"/>
      <c r="AH23" s="37"/>
      <c r="AI23" s="37"/>
      <c r="AJ23" s="37"/>
      <c r="AK23" s="37"/>
    </row>
    <row r="24" spans="19:42" ht="15" customHeight="1">
      <c r="S24" s="7" t="s">
        <v>18</v>
      </c>
      <c r="T24" s="7"/>
      <c r="U24" s="7"/>
      <c r="V24" s="7"/>
      <c r="W24" s="7"/>
      <c r="X24" s="7"/>
      <c r="Y24" s="7"/>
      <c r="Z24" s="7"/>
      <c r="AA24" s="7"/>
      <c r="AD24" s="35">
        <f>AD20+AD22</f>
        <v>0</v>
      </c>
      <c r="AE24" s="36"/>
      <c r="AF24" s="36"/>
      <c r="AG24" s="36"/>
      <c r="AH24" s="36"/>
      <c r="AI24" s="36"/>
      <c r="AJ24" s="36"/>
      <c r="AK24" s="36"/>
      <c r="AN24" s="11" t="s">
        <v>15</v>
      </c>
      <c r="AO24" s="11"/>
      <c r="AP24" s="11"/>
    </row>
    <row r="25" ht="15" customHeight="1"/>
    <row r="26" spans="9:27" ht="15" customHeight="1"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</row>
    <row r="27" ht="7.5" customHeight="1"/>
    <row r="28" spans="9:37" ht="20.25" customHeight="1"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C28" s="12"/>
      <c r="AD28" s="12"/>
      <c r="AE28" s="12"/>
      <c r="AF28" s="12"/>
      <c r="AG28" s="12"/>
      <c r="AH28" s="12"/>
      <c r="AI28" s="12"/>
      <c r="AJ28" s="12"/>
      <c r="AK28" s="12"/>
    </row>
    <row r="29" spans="9:42" ht="20.25" customHeight="1"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D29" s="10"/>
      <c r="AE29" s="10"/>
      <c r="AF29" s="10"/>
      <c r="AG29" s="10"/>
      <c r="AH29" s="10"/>
      <c r="AI29" s="10"/>
      <c r="AJ29" s="10"/>
      <c r="AK29" s="10"/>
      <c r="AN29" s="11"/>
      <c r="AO29" s="11"/>
      <c r="AP29" s="11"/>
    </row>
    <row r="30" spans="9:56" ht="14.25" customHeight="1">
      <c r="I30" s="13" t="s">
        <v>19</v>
      </c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C30" s="9" t="s">
        <v>20</v>
      </c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</row>
    <row r="31" ht="15" customHeight="1"/>
    <row r="32" spans="7:40" ht="13.5" customHeight="1">
      <c r="G32" s="14" t="s">
        <v>21</v>
      </c>
      <c r="H32" s="14"/>
      <c r="I32" s="14"/>
      <c r="J32" s="14"/>
      <c r="K32" s="14"/>
      <c r="L32" s="14"/>
      <c r="M32" s="14"/>
      <c r="N32" s="14"/>
      <c r="O32" s="14"/>
      <c r="Q32" s="15" t="s">
        <v>22</v>
      </c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E32" s="14" t="s">
        <v>23</v>
      </c>
      <c r="AF32" s="14"/>
      <c r="AG32" s="14"/>
      <c r="AH32" s="14"/>
      <c r="AI32" s="14"/>
      <c r="AJ32" s="14"/>
      <c r="AK32" s="14"/>
      <c r="AL32" s="14"/>
      <c r="AM32" s="14"/>
      <c r="AN32" s="14"/>
    </row>
    <row r="33" ht="21.75" customHeight="1"/>
    <row r="34" spans="7:40" ht="13.5" customHeight="1">
      <c r="G34" s="14" t="s">
        <v>24</v>
      </c>
      <c r="H34" s="14"/>
      <c r="I34" s="14"/>
      <c r="J34" s="14"/>
      <c r="K34" s="14"/>
      <c r="L34" s="14"/>
      <c r="M34" s="14"/>
      <c r="N34" s="14"/>
      <c r="O34" s="14"/>
      <c r="Q34" s="16">
        <v>43297</v>
      </c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E34" s="14" t="s">
        <v>25</v>
      </c>
      <c r="AF34" s="14"/>
      <c r="AG34" s="14"/>
      <c r="AH34" s="14"/>
      <c r="AI34" s="14"/>
      <c r="AJ34" s="14"/>
      <c r="AK34" s="14"/>
      <c r="AL34" s="14"/>
      <c r="AM34" s="14"/>
      <c r="AN34" s="14"/>
    </row>
    <row r="35" ht="20.25" customHeight="1"/>
    <row r="36" spans="4:59" ht="13.5" customHeight="1">
      <c r="D36" s="14" t="s">
        <v>26</v>
      </c>
      <c r="E36" s="14"/>
      <c r="F36" s="14"/>
      <c r="G36" s="14"/>
      <c r="H36" s="14"/>
      <c r="I36" s="14"/>
      <c r="J36" s="14"/>
      <c r="K36" s="14"/>
      <c r="M36" s="14" t="s">
        <v>27</v>
      </c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</row>
    <row r="37" spans="3:59" ht="14.25" customHeight="1">
      <c r="C37" s="17">
        <v>1</v>
      </c>
      <c r="D37" s="17"/>
      <c r="E37" s="18" t="s">
        <v>28</v>
      </c>
      <c r="F37" s="18"/>
      <c r="G37" s="18"/>
      <c r="H37" s="18"/>
      <c r="I37" s="18"/>
      <c r="J37" s="18"/>
      <c r="K37" s="18"/>
      <c r="P37" s="18" t="s">
        <v>29</v>
      </c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9" t="s">
        <v>30</v>
      </c>
      <c r="AJ37" s="19"/>
      <c r="AK37" s="19"/>
      <c r="AL37" s="19"/>
      <c r="AN37" s="28">
        <v>887</v>
      </c>
      <c r="AO37" s="28"/>
      <c r="AP37" s="28"/>
      <c r="AQ37" s="29"/>
      <c r="AR37" s="29"/>
      <c r="AS37" s="34"/>
      <c r="AT37" s="34"/>
      <c r="AU37" s="34"/>
      <c r="AV37" s="34"/>
      <c r="AW37" s="34"/>
      <c r="AX37" s="31"/>
      <c r="AY37" s="31"/>
      <c r="AZ37" s="30">
        <f>AN37*AS37</f>
        <v>0</v>
      </c>
      <c r="BA37" s="30"/>
      <c r="BB37" s="30"/>
      <c r="BC37" s="30"/>
      <c r="BD37" s="30"/>
      <c r="BE37" s="30"/>
      <c r="BF37" s="30"/>
      <c r="BG37" s="30"/>
    </row>
    <row r="38" ht="3" customHeight="1"/>
    <row r="39" spans="16:34" ht="15.75" customHeight="1">
      <c r="P39" s="21" t="s">
        <v>31</v>
      </c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</row>
    <row r="40" ht="2.25" customHeight="1"/>
    <row r="41" spans="20:59" ht="13.5" customHeight="1">
      <c r="T41" s="5" t="s">
        <v>32</v>
      </c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</row>
    <row r="42" spans="3:59" ht="15.75" customHeight="1">
      <c r="C42" s="22" t="s">
        <v>33</v>
      </c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T42" s="23" t="s">
        <v>34</v>
      </c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</row>
    <row r="43" ht="12.75" customHeight="1" hidden="1"/>
    <row r="44" spans="3:59" ht="13.5" customHeight="1">
      <c r="C44" s="22" t="s">
        <v>35</v>
      </c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S44" s="5" t="s">
        <v>36</v>
      </c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</row>
    <row r="45" ht="1.5" customHeight="1"/>
    <row r="46" spans="3:59" ht="14.25" customHeight="1">
      <c r="C46" s="17">
        <v>2</v>
      </c>
      <c r="D46" s="17"/>
      <c r="E46" s="18" t="s">
        <v>37</v>
      </c>
      <c r="F46" s="18"/>
      <c r="G46" s="18"/>
      <c r="H46" s="18"/>
      <c r="I46" s="18"/>
      <c r="J46" s="18"/>
      <c r="K46" s="18"/>
      <c r="P46" s="18" t="s">
        <v>38</v>
      </c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9" t="s">
        <v>39</v>
      </c>
      <c r="AJ46" s="19"/>
      <c r="AK46" s="19"/>
      <c r="AL46" s="19"/>
      <c r="AN46" s="20">
        <v>3</v>
      </c>
      <c r="AO46" s="20"/>
      <c r="AP46" s="20"/>
      <c r="AS46" s="34"/>
      <c r="AT46" s="34"/>
      <c r="AU46" s="34"/>
      <c r="AV46" s="34"/>
      <c r="AW46" s="34"/>
      <c r="AX46" s="31"/>
      <c r="AY46" s="31"/>
      <c r="AZ46" s="30">
        <f>AN46*AS46</f>
        <v>0</v>
      </c>
      <c r="BA46" s="30"/>
      <c r="BB46" s="30"/>
      <c r="BC46" s="30"/>
      <c r="BD46" s="30"/>
      <c r="BE46" s="30"/>
      <c r="BF46" s="30"/>
      <c r="BG46" s="30"/>
    </row>
    <row r="47" ht="3" customHeight="1"/>
    <row r="48" spans="16:34" ht="12" customHeight="1">
      <c r="P48" s="24" t="s">
        <v>40</v>
      </c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</row>
    <row r="49" spans="16:34" ht="12" customHeight="1"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</row>
    <row r="50" spans="3:59" ht="15.75" customHeight="1">
      <c r="C50" s="22" t="s">
        <v>33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T50" s="23" t="s">
        <v>34</v>
      </c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</row>
    <row r="51" ht="12.75" customHeight="1" hidden="1"/>
    <row r="52" spans="3:59" ht="13.5" customHeight="1">
      <c r="C52" s="22" t="s">
        <v>35</v>
      </c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S52" s="5" t="s">
        <v>41</v>
      </c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</row>
    <row r="53" ht="1.5" customHeight="1"/>
    <row r="54" spans="3:59" ht="14.25" customHeight="1">
      <c r="C54" s="17">
        <v>3</v>
      </c>
      <c r="D54" s="17"/>
      <c r="E54" s="18" t="s">
        <v>42</v>
      </c>
      <c r="F54" s="18"/>
      <c r="G54" s="18"/>
      <c r="H54" s="18"/>
      <c r="I54" s="18"/>
      <c r="J54" s="18"/>
      <c r="K54" s="18"/>
      <c r="M54" s="2" t="s">
        <v>43</v>
      </c>
      <c r="P54" s="18" t="s">
        <v>44</v>
      </c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9" t="s">
        <v>45</v>
      </c>
      <c r="AJ54" s="19"/>
      <c r="AK54" s="19"/>
      <c r="AL54" s="19"/>
      <c r="AN54" s="20">
        <v>16</v>
      </c>
      <c r="AO54" s="20"/>
      <c r="AP54" s="20"/>
      <c r="AS54" s="34"/>
      <c r="AT54" s="34"/>
      <c r="AU54" s="34"/>
      <c r="AV54" s="34"/>
      <c r="AW54" s="34"/>
      <c r="AX54" s="31"/>
      <c r="AY54" s="31"/>
      <c r="AZ54" s="30">
        <f>AN54*AS54</f>
        <v>0</v>
      </c>
      <c r="BA54" s="30"/>
      <c r="BB54" s="30"/>
      <c r="BC54" s="30"/>
      <c r="BD54" s="30"/>
      <c r="BE54" s="30"/>
      <c r="BF54" s="30"/>
      <c r="BG54" s="30"/>
    </row>
    <row r="55" ht="3" customHeight="1"/>
    <row r="56" spans="16:34" ht="12" customHeight="1">
      <c r="P56" s="24" t="s">
        <v>46</v>
      </c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</row>
    <row r="57" spans="16:34" ht="12" customHeight="1"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</row>
    <row r="58" spans="3:59" ht="15.75" customHeight="1">
      <c r="C58" s="22" t="s">
        <v>33</v>
      </c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T58" s="23" t="s">
        <v>34</v>
      </c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</row>
    <row r="59" ht="12.75" customHeight="1" hidden="1"/>
    <row r="60" spans="3:59" ht="13.5" customHeight="1">
      <c r="C60" s="22" t="s">
        <v>35</v>
      </c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S60" s="5" t="s">
        <v>47</v>
      </c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</row>
    <row r="61" ht="1.5" customHeight="1"/>
    <row r="62" spans="3:59" ht="14.25" customHeight="1">
      <c r="C62" s="17">
        <v>4</v>
      </c>
      <c r="D62" s="17"/>
      <c r="E62" s="18" t="s">
        <v>42</v>
      </c>
      <c r="F62" s="18"/>
      <c r="G62" s="18"/>
      <c r="H62" s="18"/>
      <c r="I62" s="18"/>
      <c r="J62" s="18"/>
      <c r="K62" s="18"/>
      <c r="M62" s="2" t="s">
        <v>48</v>
      </c>
      <c r="P62" s="18" t="s">
        <v>44</v>
      </c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9" t="s">
        <v>49</v>
      </c>
      <c r="AJ62" s="19"/>
      <c r="AK62" s="19"/>
      <c r="AL62" s="19"/>
      <c r="AN62" s="20">
        <v>30</v>
      </c>
      <c r="AO62" s="20"/>
      <c r="AP62" s="20"/>
      <c r="AS62" s="34"/>
      <c r="AT62" s="34"/>
      <c r="AU62" s="34"/>
      <c r="AV62" s="34"/>
      <c r="AW62" s="34"/>
      <c r="AX62" s="31"/>
      <c r="AY62" s="31"/>
      <c r="AZ62" s="30">
        <f>AN62*AS62</f>
        <v>0</v>
      </c>
      <c r="BA62" s="30"/>
      <c r="BB62" s="30"/>
      <c r="BC62" s="30"/>
      <c r="BD62" s="30"/>
      <c r="BE62" s="30"/>
      <c r="BF62" s="30"/>
      <c r="BG62" s="30"/>
    </row>
    <row r="63" ht="3" customHeight="1"/>
    <row r="64" spans="16:34" ht="12" customHeight="1">
      <c r="P64" s="24" t="s">
        <v>50</v>
      </c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</row>
    <row r="65" spans="16:34" ht="12" customHeight="1"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</row>
    <row r="66" ht="2.25" customHeight="1"/>
    <row r="67" spans="20:59" ht="13.5" customHeight="1">
      <c r="T67" s="5" t="s">
        <v>51</v>
      </c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</row>
    <row r="68" spans="3:59" ht="15.75" customHeight="1">
      <c r="C68" s="22" t="s">
        <v>33</v>
      </c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T68" s="23" t="s">
        <v>34</v>
      </c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</row>
    <row r="69" ht="12.75" customHeight="1" hidden="1"/>
    <row r="70" spans="3:59" ht="13.5" customHeight="1">
      <c r="C70" s="22" t="s">
        <v>35</v>
      </c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S70" s="5" t="s">
        <v>47</v>
      </c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</row>
    <row r="71" ht="1.5" customHeight="1"/>
    <row r="72" spans="3:59" ht="14.25" customHeight="1">
      <c r="C72" s="17">
        <v>5</v>
      </c>
      <c r="D72" s="17"/>
      <c r="E72" s="18" t="s">
        <v>52</v>
      </c>
      <c r="F72" s="18"/>
      <c r="G72" s="18"/>
      <c r="H72" s="18"/>
      <c r="I72" s="18"/>
      <c r="J72" s="18"/>
      <c r="K72" s="18"/>
      <c r="P72" s="18" t="s">
        <v>53</v>
      </c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9" t="s">
        <v>54</v>
      </c>
      <c r="AJ72" s="19"/>
      <c r="AK72" s="19"/>
      <c r="AL72" s="19"/>
      <c r="AN72" s="20">
        <v>1</v>
      </c>
      <c r="AO72" s="20"/>
      <c r="AP72" s="20"/>
      <c r="AS72" s="34"/>
      <c r="AT72" s="34"/>
      <c r="AU72" s="34"/>
      <c r="AV72" s="34"/>
      <c r="AW72" s="34"/>
      <c r="AX72" s="31"/>
      <c r="AY72" s="31"/>
      <c r="AZ72" s="30">
        <f>AN72*AS72</f>
        <v>0</v>
      </c>
      <c r="BA72" s="30"/>
      <c r="BB72" s="30"/>
      <c r="BC72" s="30"/>
      <c r="BD72" s="30"/>
      <c r="BE72" s="30"/>
      <c r="BF72" s="30"/>
      <c r="BG72" s="30"/>
    </row>
    <row r="73" ht="3" customHeight="1"/>
    <row r="74" spans="16:34" ht="15.75" customHeight="1">
      <c r="P74" s="21" t="s">
        <v>55</v>
      </c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</row>
    <row r="75" spans="3:59" ht="15.75" customHeight="1">
      <c r="C75" s="22" t="s">
        <v>33</v>
      </c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T75" s="23" t="s">
        <v>34</v>
      </c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</row>
    <row r="76" ht="12.75" customHeight="1" hidden="1"/>
    <row r="77" spans="3:59" ht="13.5" customHeight="1">
      <c r="C77" s="22" t="s">
        <v>35</v>
      </c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S77" s="5" t="s">
        <v>56</v>
      </c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</row>
    <row r="78" ht="1.5" customHeight="1"/>
    <row r="79" spans="3:59" ht="14.25" customHeight="1">
      <c r="C79" s="17">
        <v>6</v>
      </c>
      <c r="D79" s="17"/>
      <c r="E79" s="18" t="s">
        <v>57</v>
      </c>
      <c r="F79" s="18"/>
      <c r="G79" s="18"/>
      <c r="H79" s="18"/>
      <c r="I79" s="18"/>
      <c r="J79" s="18"/>
      <c r="K79" s="18"/>
      <c r="P79" s="18" t="s">
        <v>58</v>
      </c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9" t="s">
        <v>45</v>
      </c>
      <c r="AJ79" s="19"/>
      <c r="AK79" s="19"/>
      <c r="AL79" s="19"/>
      <c r="AN79" s="20">
        <v>15</v>
      </c>
      <c r="AO79" s="20"/>
      <c r="AP79" s="20"/>
      <c r="AS79" s="34"/>
      <c r="AT79" s="34"/>
      <c r="AU79" s="34"/>
      <c r="AV79" s="34"/>
      <c r="AW79" s="34"/>
      <c r="AX79" s="31"/>
      <c r="AY79" s="31"/>
      <c r="AZ79" s="30">
        <f>AN79*AS79</f>
        <v>0</v>
      </c>
      <c r="BA79" s="30"/>
      <c r="BB79" s="30"/>
      <c r="BC79" s="30"/>
      <c r="BD79" s="30"/>
      <c r="BE79" s="30"/>
      <c r="BF79" s="30"/>
      <c r="BG79" s="30"/>
    </row>
    <row r="80" ht="3" customHeight="1"/>
    <row r="81" spans="16:34" ht="12" customHeight="1">
      <c r="P81" s="24" t="s">
        <v>59</v>
      </c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</row>
    <row r="82" spans="16:34" ht="12" customHeight="1"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</row>
    <row r="83" spans="3:59" ht="15.75" customHeight="1">
      <c r="C83" s="22" t="s">
        <v>33</v>
      </c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T83" s="23" t="s">
        <v>34</v>
      </c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</row>
    <row r="84" ht="12.75" customHeight="1" hidden="1"/>
    <row r="85" spans="3:59" ht="13.5" customHeight="1">
      <c r="C85" s="22" t="s">
        <v>35</v>
      </c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S85" s="5" t="s">
        <v>56</v>
      </c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</row>
    <row r="86" ht="1.5" customHeight="1"/>
    <row r="87" spans="3:59" ht="14.25" customHeight="1">
      <c r="C87" s="17">
        <v>7</v>
      </c>
      <c r="D87" s="17"/>
      <c r="E87" s="18" t="s">
        <v>60</v>
      </c>
      <c r="F87" s="18"/>
      <c r="G87" s="18"/>
      <c r="H87" s="18"/>
      <c r="I87" s="18"/>
      <c r="J87" s="18"/>
      <c r="K87" s="18"/>
      <c r="P87" s="18" t="s">
        <v>61</v>
      </c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9" t="s">
        <v>45</v>
      </c>
      <c r="AJ87" s="19"/>
      <c r="AK87" s="19"/>
      <c r="AL87" s="19"/>
      <c r="AN87" s="20">
        <v>20</v>
      </c>
      <c r="AO87" s="20"/>
      <c r="AP87" s="20"/>
      <c r="AS87" s="34"/>
      <c r="AT87" s="34"/>
      <c r="AU87" s="34"/>
      <c r="AV87" s="34"/>
      <c r="AW87" s="34"/>
      <c r="AX87" s="31"/>
      <c r="AY87" s="31"/>
      <c r="AZ87" s="30">
        <f>AN87*AS87</f>
        <v>0</v>
      </c>
      <c r="BA87" s="30"/>
      <c r="BB87" s="30"/>
      <c r="BC87" s="30"/>
      <c r="BD87" s="30"/>
      <c r="BE87" s="30"/>
      <c r="BF87" s="30"/>
      <c r="BG87" s="30"/>
    </row>
    <row r="88" ht="3" customHeight="1"/>
    <row r="89" spans="16:34" ht="12" customHeight="1">
      <c r="P89" s="24" t="s">
        <v>62</v>
      </c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</row>
    <row r="90" spans="16:34" ht="12" customHeight="1"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</row>
    <row r="91" spans="3:59" ht="15.75" customHeight="1">
      <c r="C91" s="22" t="s">
        <v>33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T91" s="23" t="s">
        <v>34</v>
      </c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</row>
    <row r="92" ht="12.75" customHeight="1" hidden="1"/>
    <row r="93" spans="3:59" ht="13.5" customHeight="1">
      <c r="C93" s="22" t="s">
        <v>35</v>
      </c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S93" s="5" t="s">
        <v>56</v>
      </c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</row>
    <row r="94" ht="1.5" customHeight="1"/>
    <row r="95" spans="3:59" ht="14.25" customHeight="1">
      <c r="C95" s="17">
        <v>8</v>
      </c>
      <c r="D95" s="17"/>
      <c r="E95" s="18" t="s">
        <v>63</v>
      </c>
      <c r="F95" s="18"/>
      <c r="G95" s="18"/>
      <c r="H95" s="18"/>
      <c r="I95" s="18"/>
      <c r="J95" s="18"/>
      <c r="K95" s="18"/>
      <c r="M95" s="2" t="s">
        <v>43</v>
      </c>
      <c r="P95" s="18" t="s">
        <v>64</v>
      </c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9" t="s">
        <v>65</v>
      </c>
      <c r="AJ95" s="19"/>
      <c r="AK95" s="19"/>
      <c r="AL95" s="19"/>
      <c r="AN95" s="20">
        <v>1</v>
      </c>
      <c r="AO95" s="20"/>
      <c r="AP95" s="20"/>
      <c r="AS95" s="34"/>
      <c r="AT95" s="34"/>
      <c r="AU95" s="34"/>
      <c r="AV95" s="34"/>
      <c r="AW95" s="34"/>
      <c r="AX95" s="31"/>
      <c r="AY95" s="31"/>
      <c r="AZ95" s="30">
        <f>AN95*AS95</f>
        <v>0</v>
      </c>
      <c r="BA95" s="30"/>
      <c r="BB95" s="30"/>
      <c r="BC95" s="30"/>
      <c r="BD95" s="30"/>
      <c r="BE95" s="30"/>
      <c r="BF95" s="30"/>
      <c r="BG95" s="30"/>
    </row>
    <row r="96" ht="3" customHeight="1"/>
    <row r="97" spans="16:34" ht="15.75" customHeight="1">
      <c r="P97" s="21" t="s">
        <v>66</v>
      </c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</row>
    <row r="98" spans="3:59" ht="15.75" customHeight="1">
      <c r="C98" s="22" t="s">
        <v>33</v>
      </c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T98" s="23" t="s">
        <v>34</v>
      </c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</row>
    <row r="99" ht="12.75" customHeight="1" hidden="1"/>
    <row r="100" spans="3:59" ht="13.5" customHeight="1">
      <c r="C100" s="22" t="s">
        <v>35</v>
      </c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S100" s="5" t="s">
        <v>56</v>
      </c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</row>
    <row r="101" ht="1.5" customHeight="1"/>
    <row r="102" spans="3:59" ht="14.25" customHeight="1">
      <c r="C102" s="17">
        <v>9</v>
      </c>
      <c r="D102" s="17"/>
      <c r="E102" s="18" t="s">
        <v>67</v>
      </c>
      <c r="F102" s="18"/>
      <c r="G102" s="18"/>
      <c r="H102" s="18"/>
      <c r="I102" s="18"/>
      <c r="J102" s="18"/>
      <c r="K102" s="18"/>
      <c r="P102" s="18" t="s">
        <v>68</v>
      </c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9" t="s">
        <v>54</v>
      </c>
      <c r="AJ102" s="19"/>
      <c r="AK102" s="19"/>
      <c r="AL102" s="19"/>
      <c r="AN102" s="20">
        <v>1</v>
      </c>
      <c r="AO102" s="20"/>
      <c r="AP102" s="20"/>
      <c r="AS102" s="34"/>
      <c r="AT102" s="34"/>
      <c r="AU102" s="34"/>
      <c r="AV102" s="34"/>
      <c r="AW102" s="34"/>
      <c r="AX102" s="31"/>
      <c r="AY102" s="31"/>
      <c r="AZ102" s="30">
        <f>AN102*AS102</f>
        <v>0</v>
      </c>
      <c r="BA102" s="30"/>
      <c r="BB102" s="30"/>
      <c r="BC102" s="30"/>
      <c r="BD102" s="30"/>
      <c r="BE102" s="30"/>
      <c r="BF102" s="30"/>
      <c r="BG102" s="30"/>
    </row>
    <row r="103" ht="3" customHeight="1"/>
    <row r="104" spans="16:34" ht="12" customHeight="1">
      <c r="P104" s="24" t="s">
        <v>69</v>
      </c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</row>
    <row r="105" spans="16:34" ht="12" customHeight="1"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</row>
    <row r="106" spans="16:34" ht="12" customHeight="1"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</row>
    <row r="107" spans="3:59" ht="15.75" customHeight="1">
      <c r="C107" s="22" t="s">
        <v>33</v>
      </c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T107" s="23" t="s">
        <v>34</v>
      </c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</row>
    <row r="108" ht="12.75" customHeight="1" hidden="1"/>
    <row r="109" spans="3:59" ht="13.5" customHeight="1">
      <c r="C109" s="22" t="s">
        <v>35</v>
      </c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S109" s="25" t="s">
        <v>70</v>
      </c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  <c r="AZ109" s="25"/>
      <c r="BA109" s="25"/>
      <c r="BB109" s="25"/>
      <c r="BC109" s="25"/>
      <c r="BD109" s="25"/>
      <c r="BE109" s="25"/>
      <c r="BF109" s="25"/>
      <c r="BG109" s="25"/>
    </row>
    <row r="110" spans="19:59" ht="13.5" customHeight="1"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  <c r="AY110" s="25"/>
      <c r="AZ110" s="25"/>
      <c r="BA110" s="25"/>
      <c r="BB110" s="25"/>
      <c r="BC110" s="25"/>
      <c r="BD110" s="25"/>
      <c r="BE110" s="25"/>
      <c r="BF110" s="25"/>
      <c r="BG110" s="25"/>
    </row>
    <row r="111" spans="19:59" ht="13.5" customHeight="1"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  <c r="AZ111" s="25"/>
      <c r="BA111" s="25"/>
      <c r="BB111" s="25"/>
      <c r="BC111" s="25"/>
      <c r="BD111" s="25"/>
      <c r="BE111" s="25"/>
      <c r="BF111" s="25"/>
      <c r="BG111" s="25"/>
    </row>
    <row r="112" ht="1.5" customHeight="1"/>
    <row r="113" spans="3:59" ht="14.25" customHeight="1">
      <c r="C113" s="17">
        <v>10</v>
      </c>
      <c r="D113" s="17"/>
      <c r="E113" s="18" t="s">
        <v>71</v>
      </c>
      <c r="F113" s="18"/>
      <c r="G113" s="18"/>
      <c r="H113" s="18"/>
      <c r="I113" s="18"/>
      <c r="J113" s="18"/>
      <c r="K113" s="18"/>
      <c r="P113" s="18" t="s">
        <v>72</v>
      </c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9" t="s">
        <v>65</v>
      </c>
      <c r="AJ113" s="19"/>
      <c r="AK113" s="19"/>
      <c r="AL113" s="19"/>
      <c r="AN113" s="20">
        <v>1</v>
      </c>
      <c r="AO113" s="20"/>
      <c r="AP113" s="20"/>
      <c r="AS113" s="34"/>
      <c r="AT113" s="34"/>
      <c r="AU113" s="34"/>
      <c r="AV113" s="34"/>
      <c r="AW113" s="34"/>
      <c r="AX113" s="31"/>
      <c r="AY113" s="31"/>
      <c r="AZ113" s="30">
        <f>AN113*AS113</f>
        <v>0</v>
      </c>
      <c r="BA113" s="30"/>
      <c r="BB113" s="30"/>
      <c r="BC113" s="30"/>
      <c r="BD113" s="30"/>
      <c r="BE113" s="30"/>
      <c r="BF113" s="30"/>
      <c r="BG113" s="30"/>
    </row>
    <row r="114" ht="2.25" customHeight="1"/>
    <row r="115" spans="20:59" ht="13.5" customHeight="1">
      <c r="T115" s="5" t="s">
        <v>73</v>
      </c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</row>
    <row r="116" spans="3:59" ht="15.75" customHeight="1">
      <c r="C116" s="22" t="s">
        <v>33</v>
      </c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T116" s="23" t="s">
        <v>34</v>
      </c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/>
      <c r="BE116" s="23"/>
      <c r="BF116" s="23"/>
      <c r="BG116" s="23"/>
    </row>
    <row r="117" ht="12.75" customHeight="1" hidden="1"/>
    <row r="118" spans="3:59" ht="13.5" customHeight="1">
      <c r="C118" s="22" t="s">
        <v>35</v>
      </c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S118" s="25" t="s">
        <v>74</v>
      </c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  <c r="AU118" s="25"/>
      <c r="AV118" s="25"/>
      <c r="AW118" s="25"/>
      <c r="AX118" s="25"/>
      <c r="AY118" s="25"/>
      <c r="AZ118" s="25"/>
      <c r="BA118" s="25"/>
      <c r="BB118" s="25"/>
      <c r="BC118" s="25"/>
      <c r="BD118" s="25"/>
      <c r="BE118" s="25"/>
      <c r="BF118" s="25"/>
      <c r="BG118" s="25"/>
    </row>
    <row r="119" spans="19:59" ht="13.5" customHeight="1"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  <c r="AS119" s="25"/>
      <c r="AT119" s="25"/>
      <c r="AU119" s="25"/>
      <c r="AV119" s="25"/>
      <c r="AW119" s="25"/>
      <c r="AX119" s="25"/>
      <c r="AY119" s="25"/>
      <c r="AZ119" s="25"/>
      <c r="BA119" s="25"/>
      <c r="BB119" s="25"/>
      <c r="BC119" s="25"/>
      <c r="BD119" s="25"/>
      <c r="BE119" s="25"/>
      <c r="BF119" s="25"/>
      <c r="BG119" s="25"/>
    </row>
    <row r="120" spans="19:59" ht="13.5" customHeight="1"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  <c r="AV120" s="25"/>
      <c r="AW120" s="25"/>
      <c r="AX120" s="25"/>
      <c r="AY120" s="25"/>
      <c r="AZ120" s="25"/>
      <c r="BA120" s="25"/>
      <c r="BB120" s="25"/>
      <c r="BC120" s="25"/>
      <c r="BD120" s="25"/>
      <c r="BE120" s="25"/>
      <c r="BF120" s="25"/>
      <c r="BG120" s="25"/>
    </row>
    <row r="121" spans="19:59" ht="13.5" customHeight="1"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  <c r="AU121" s="25"/>
      <c r="AV121" s="25"/>
      <c r="AW121" s="25"/>
      <c r="AX121" s="25"/>
      <c r="AY121" s="25"/>
      <c r="AZ121" s="25"/>
      <c r="BA121" s="25"/>
      <c r="BB121" s="25"/>
      <c r="BC121" s="25"/>
      <c r="BD121" s="25"/>
      <c r="BE121" s="25"/>
      <c r="BF121" s="25"/>
      <c r="BG121" s="25"/>
    </row>
    <row r="122" spans="19:59" ht="13.5" customHeight="1"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5"/>
      <c r="AZ122" s="25"/>
      <c r="BA122" s="25"/>
      <c r="BB122" s="25"/>
      <c r="BC122" s="25"/>
      <c r="BD122" s="25"/>
      <c r="BE122" s="25"/>
      <c r="BF122" s="25"/>
      <c r="BG122" s="25"/>
    </row>
    <row r="123" spans="19:59" ht="13.5" customHeight="1"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  <c r="AU123" s="25"/>
      <c r="AV123" s="25"/>
      <c r="AW123" s="25"/>
      <c r="AX123" s="25"/>
      <c r="AY123" s="25"/>
      <c r="AZ123" s="25"/>
      <c r="BA123" s="25"/>
      <c r="BB123" s="25"/>
      <c r="BC123" s="25"/>
      <c r="BD123" s="25"/>
      <c r="BE123" s="25"/>
      <c r="BF123" s="25"/>
      <c r="BG123" s="25"/>
    </row>
    <row r="124" ht="1.5" customHeight="1"/>
    <row r="125" spans="3:59" ht="14.25" customHeight="1">
      <c r="C125" s="17">
        <v>11</v>
      </c>
      <c r="D125" s="17"/>
      <c r="E125" s="18" t="s">
        <v>75</v>
      </c>
      <c r="F125" s="18"/>
      <c r="G125" s="18"/>
      <c r="H125" s="18"/>
      <c r="I125" s="18"/>
      <c r="J125" s="18"/>
      <c r="K125" s="18"/>
      <c r="P125" s="18" t="s">
        <v>76</v>
      </c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9" t="s">
        <v>65</v>
      </c>
      <c r="AJ125" s="19"/>
      <c r="AK125" s="19"/>
      <c r="AL125" s="19"/>
      <c r="AN125" s="20">
        <v>1</v>
      </c>
      <c r="AO125" s="20"/>
      <c r="AP125" s="20"/>
      <c r="AS125" s="34"/>
      <c r="AT125" s="34"/>
      <c r="AU125" s="34"/>
      <c r="AV125" s="34"/>
      <c r="AW125" s="34"/>
      <c r="AX125" s="31"/>
      <c r="AY125" s="31"/>
      <c r="AZ125" s="30">
        <f>AN125*AS125</f>
        <v>0</v>
      </c>
      <c r="BA125" s="30"/>
      <c r="BB125" s="30"/>
      <c r="BC125" s="30"/>
      <c r="BD125" s="30"/>
      <c r="BE125" s="30"/>
      <c r="BF125" s="30"/>
      <c r="BG125" s="30"/>
    </row>
    <row r="126" ht="3" customHeight="1"/>
    <row r="127" spans="16:34" ht="15.75" customHeight="1">
      <c r="P127" s="21" t="s">
        <v>77</v>
      </c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</row>
    <row r="128" spans="3:59" ht="15.75" customHeight="1">
      <c r="C128" s="22" t="s">
        <v>33</v>
      </c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T128" s="23" t="s">
        <v>34</v>
      </c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AZ128" s="23"/>
      <c r="BA128" s="23"/>
      <c r="BB128" s="23"/>
      <c r="BC128" s="23"/>
      <c r="BD128" s="23"/>
      <c r="BE128" s="23"/>
      <c r="BF128" s="23"/>
      <c r="BG128" s="23"/>
    </row>
    <row r="129" ht="12.75" customHeight="1" hidden="1"/>
    <row r="130" spans="3:59" ht="13.5" customHeight="1">
      <c r="C130" s="22" t="s">
        <v>35</v>
      </c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S130" s="5" t="s">
        <v>78</v>
      </c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</row>
    <row r="131" ht="1.5" customHeight="1"/>
    <row r="132" spans="3:59" ht="14.25" customHeight="1">
      <c r="C132" s="17">
        <v>12</v>
      </c>
      <c r="D132" s="17"/>
      <c r="E132" s="18" t="s">
        <v>79</v>
      </c>
      <c r="F132" s="18"/>
      <c r="G132" s="18"/>
      <c r="H132" s="18"/>
      <c r="I132" s="18"/>
      <c r="J132" s="18"/>
      <c r="K132" s="18"/>
      <c r="P132" s="18" t="s">
        <v>80</v>
      </c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9" t="s">
        <v>54</v>
      </c>
      <c r="AJ132" s="19"/>
      <c r="AK132" s="19"/>
      <c r="AL132" s="19"/>
      <c r="AN132" s="20">
        <v>1</v>
      </c>
      <c r="AO132" s="20"/>
      <c r="AP132" s="20"/>
      <c r="AS132" s="34"/>
      <c r="AT132" s="34"/>
      <c r="AU132" s="34"/>
      <c r="AV132" s="34"/>
      <c r="AW132" s="34"/>
      <c r="AX132" s="31"/>
      <c r="AY132" s="31"/>
      <c r="AZ132" s="30">
        <f>AN132*AS132</f>
        <v>0</v>
      </c>
      <c r="BA132" s="30"/>
      <c r="BB132" s="30"/>
      <c r="BC132" s="30"/>
      <c r="BD132" s="30"/>
      <c r="BE132" s="30"/>
      <c r="BF132" s="30"/>
      <c r="BG132" s="30"/>
    </row>
    <row r="133" ht="3" customHeight="1"/>
    <row r="134" spans="16:34" ht="15.75" customHeight="1">
      <c r="P134" s="21" t="s">
        <v>81</v>
      </c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</row>
    <row r="135" ht="2.25" customHeight="1"/>
    <row r="136" spans="20:59" ht="13.5" customHeight="1">
      <c r="T136" s="25" t="s">
        <v>82</v>
      </c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  <c r="AO136" s="25"/>
      <c r="AP136" s="25"/>
      <c r="AQ136" s="25"/>
      <c r="AR136" s="25"/>
      <c r="AS136" s="25"/>
      <c r="AT136" s="25"/>
      <c r="AU136" s="25"/>
      <c r="AV136" s="25"/>
      <c r="AW136" s="25"/>
      <c r="AX136" s="25"/>
      <c r="AY136" s="25"/>
      <c r="AZ136" s="25"/>
      <c r="BA136" s="25"/>
      <c r="BB136" s="25"/>
      <c r="BC136" s="25"/>
      <c r="BD136" s="25"/>
      <c r="BE136" s="25"/>
      <c r="BF136" s="25"/>
      <c r="BG136" s="25"/>
    </row>
    <row r="137" spans="20:59" ht="13.5" customHeight="1"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  <c r="AS137" s="25"/>
      <c r="AT137" s="25"/>
      <c r="AU137" s="25"/>
      <c r="AV137" s="25"/>
      <c r="AW137" s="25"/>
      <c r="AX137" s="25"/>
      <c r="AY137" s="25"/>
      <c r="AZ137" s="25"/>
      <c r="BA137" s="25"/>
      <c r="BB137" s="25"/>
      <c r="BC137" s="25"/>
      <c r="BD137" s="25"/>
      <c r="BE137" s="25"/>
      <c r="BF137" s="25"/>
      <c r="BG137" s="25"/>
    </row>
    <row r="138" spans="20:59" ht="13.5" customHeight="1"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  <c r="AO138" s="25"/>
      <c r="AP138" s="25"/>
      <c r="AQ138" s="25"/>
      <c r="AR138" s="25"/>
      <c r="AS138" s="25"/>
      <c r="AT138" s="25"/>
      <c r="AU138" s="25"/>
      <c r="AV138" s="25"/>
      <c r="AW138" s="25"/>
      <c r="AX138" s="25"/>
      <c r="AY138" s="25"/>
      <c r="AZ138" s="25"/>
      <c r="BA138" s="25"/>
      <c r="BB138" s="25"/>
      <c r="BC138" s="25"/>
      <c r="BD138" s="25"/>
      <c r="BE138" s="25"/>
      <c r="BF138" s="25"/>
      <c r="BG138" s="25"/>
    </row>
    <row r="139" spans="3:59" ht="15.75" customHeight="1">
      <c r="C139" s="22" t="s">
        <v>33</v>
      </c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T139" s="23" t="s">
        <v>34</v>
      </c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  <c r="BA139" s="23"/>
      <c r="BB139" s="23"/>
      <c r="BC139" s="23"/>
      <c r="BD139" s="23"/>
      <c r="BE139" s="23"/>
      <c r="BF139" s="23"/>
      <c r="BG139" s="23"/>
    </row>
    <row r="140" ht="12.75" customHeight="1" hidden="1"/>
    <row r="141" spans="3:59" ht="13.5" customHeight="1">
      <c r="C141" s="22" t="s">
        <v>35</v>
      </c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S141" s="5" t="s">
        <v>83</v>
      </c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</row>
    <row r="142" ht="1.5" customHeight="1"/>
    <row r="143" ht="6" customHeight="1"/>
    <row r="144" spans="4:60" ht="16.5" customHeight="1">
      <c r="D144" s="14" t="s">
        <v>26</v>
      </c>
      <c r="E144" s="14"/>
      <c r="F144" s="14"/>
      <c r="G144" s="14"/>
      <c r="H144" s="14"/>
      <c r="I144" s="14"/>
      <c r="J144" s="14"/>
      <c r="K144" s="14"/>
      <c r="M144" s="14" t="s">
        <v>27</v>
      </c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U144" s="32">
        <f>AZ37+AZ46+AZ54+AZ62+AZ72+AZ79+AZ87+AZ95+AZ102+AZ113+AZ125+AZ132</f>
        <v>0</v>
      </c>
      <c r="AV144" s="33"/>
      <c r="AW144" s="33"/>
      <c r="AX144" s="33"/>
      <c r="AY144" s="33"/>
      <c r="AZ144" s="33"/>
      <c r="BA144" s="33"/>
      <c r="BB144" s="33"/>
      <c r="BC144" s="33"/>
      <c r="BD144" s="33"/>
      <c r="BE144" s="33"/>
      <c r="BF144" s="33"/>
      <c r="BG144" s="33"/>
      <c r="BH144" s="33"/>
    </row>
    <row r="145" ht="12" customHeight="1"/>
    <row r="146" spans="4:59" ht="13.5" customHeight="1">
      <c r="D146" s="14" t="s">
        <v>84</v>
      </c>
      <c r="E146" s="14"/>
      <c r="F146" s="14"/>
      <c r="G146" s="14"/>
      <c r="H146" s="14"/>
      <c r="I146" s="14"/>
      <c r="J146" s="14"/>
      <c r="K146" s="14"/>
      <c r="M146" s="14" t="s">
        <v>85</v>
      </c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</row>
    <row r="147" spans="3:59" ht="14.25" customHeight="1">
      <c r="C147" s="17">
        <v>13</v>
      </c>
      <c r="D147" s="17"/>
      <c r="E147" s="18" t="s">
        <v>86</v>
      </c>
      <c r="F147" s="18"/>
      <c r="G147" s="18"/>
      <c r="H147" s="18"/>
      <c r="I147" s="18"/>
      <c r="J147" s="18"/>
      <c r="K147" s="18"/>
      <c r="P147" s="18" t="s">
        <v>87</v>
      </c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9" t="s">
        <v>54</v>
      </c>
      <c r="AJ147" s="19"/>
      <c r="AK147" s="19"/>
      <c r="AL147" s="19"/>
      <c r="AN147" s="20">
        <v>1</v>
      </c>
      <c r="AO147" s="20"/>
      <c r="AP147" s="20"/>
      <c r="AS147" s="34"/>
      <c r="AT147" s="34"/>
      <c r="AU147" s="34"/>
      <c r="AV147" s="34"/>
      <c r="AW147" s="34"/>
      <c r="AX147" s="31"/>
      <c r="AY147" s="31"/>
      <c r="AZ147" s="30">
        <f>AN147*AS147</f>
        <v>0</v>
      </c>
      <c r="BA147" s="30"/>
      <c r="BB147" s="30"/>
      <c r="BC147" s="30"/>
      <c r="BD147" s="30"/>
      <c r="BE147" s="30"/>
      <c r="BF147" s="30"/>
      <c r="BG147" s="30"/>
    </row>
    <row r="148" ht="3" customHeight="1"/>
    <row r="149" spans="16:34" ht="15.75" customHeight="1">
      <c r="P149" s="21" t="s">
        <v>88</v>
      </c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</row>
    <row r="150" ht="2.25" customHeight="1"/>
    <row r="151" spans="20:59" ht="13.5" customHeight="1">
      <c r="T151" s="5" t="s">
        <v>89</v>
      </c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</row>
    <row r="152" spans="3:59" ht="15.75" customHeight="1">
      <c r="C152" s="22" t="s">
        <v>33</v>
      </c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T152" s="23" t="s">
        <v>34</v>
      </c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23"/>
      <c r="AV152" s="23"/>
      <c r="AW152" s="23"/>
      <c r="AX152" s="23"/>
      <c r="AY152" s="23"/>
      <c r="AZ152" s="23"/>
      <c r="BA152" s="23"/>
      <c r="BB152" s="23"/>
      <c r="BC152" s="23"/>
      <c r="BD152" s="23"/>
      <c r="BE152" s="23"/>
      <c r="BF152" s="23"/>
      <c r="BG152" s="23"/>
    </row>
    <row r="153" ht="12.75" customHeight="1" hidden="1"/>
    <row r="154" spans="3:59" ht="13.5" customHeight="1">
      <c r="C154" s="22" t="s">
        <v>35</v>
      </c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S154" s="5" t="s">
        <v>90</v>
      </c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</row>
    <row r="155" ht="1.5" customHeight="1"/>
    <row r="156" spans="3:59" ht="14.25" customHeight="1">
      <c r="C156" s="17">
        <v>14</v>
      </c>
      <c r="D156" s="17"/>
      <c r="E156" s="18" t="s">
        <v>91</v>
      </c>
      <c r="F156" s="18"/>
      <c r="G156" s="18"/>
      <c r="H156" s="18"/>
      <c r="I156" s="18"/>
      <c r="J156" s="18"/>
      <c r="K156" s="18"/>
      <c r="P156" s="18" t="s">
        <v>92</v>
      </c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9" t="s">
        <v>93</v>
      </c>
      <c r="AJ156" s="19"/>
      <c r="AK156" s="19"/>
      <c r="AL156" s="19"/>
      <c r="AN156" s="20">
        <v>2</v>
      </c>
      <c r="AO156" s="20"/>
      <c r="AP156" s="20"/>
      <c r="AS156" s="34"/>
      <c r="AT156" s="34"/>
      <c r="AU156" s="34"/>
      <c r="AV156" s="34"/>
      <c r="AW156" s="34"/>
      <c r="AX156" s="31"/>
      <c r="AY156" s="31"/>
      <c r="AZ156" s="30">
        <f>AN156*AS156</f>
        <v>0</v>
      </c>
      <c r="BA156" s="30"/>
      <c r="BB156" s="30"/>
      <c r="BC156" s="30"/>
      <c r="BD156" s="30"/>
      <c r="BE156" s="30"/>
      <c r="BF156" s="30"/>
      <c r="BG156" s="30"/>
    </row>
    <row r="157" ht="3" customHeight="1"/>
    <row r="158" spans="16:34" ht="15.75" customHeight="1">
      <c r="P158" s="21" t="s">
        <v>94</v>
      </c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</row>
    <row r="159" ht="2.25" customHeight="1"/>
    <row r="160" spans="20:59" ht="13.5" customHeight="1">
      <c r="T160" s="5" t="s">
        <v>95</v>
      </c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</row>
    <row r="161" spans="3:59" ht="15.75" customHeight="1">
      <c r="C161" s="22" t="s">
        <v>33</v>
      </c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T161" s="23" t="s">
        <v>34</v>
      </c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  <c r="AZ161" s="23"/>
      <c r="BA161" s="23"/>
      <c r="BB161" s="23"/>
      <c r="BC161" s="23"/>
      <c r="BD161" s="23"/>
      <c r="BE161" s="23"/>
      <c r="BF161" s="23"/>
      <c r="BG161" s="23"/>
    </row>
    <row r="162" ht="12.75" customHeight="1" hidden="1"/>
    <row r="163" spans="3:59" ht="13.5" customHeight="1">
      <c r="C163" s="22" t="s">
        <v>35</v>
      </c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S163" s="25" t="s">
        <v>96</v>
      </c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5"/>
      <c r="AL163" s="25"/>
      <c r="AM163" s="25"/>
      <c r="AN163" s="25"/>
      <c r="AO163" s="25"/>
      <c r="AP163" s="25"/>
      <c r="AQ163" s="25"/>
      <c r="AR163" s="25"/>
      <c r="AS163" s="25"/>
      <c r="AT163" s="25"/>
      <c r="AU163" s="25"/>
      <c r="AV163" s="25"/>
      <c r="AW163" s="25"/>
      <c r="AX163" s="25"/>
      <c r="AY163" s="25"/>
      <c r="AZ163" s="25"/>
      <c r="BA163" s="25"/>
      <c r="BB163" s="25"/>
      <c r="BC163" s="25"/>
      <c r="BD163" s="25"/>
      <c r="BE163" s="25"/>
      <c r="BF163" s="25"/>
      <c r="BG163" s="25"/>
    </row>
    <row r="164" spans="19:59" ht="13.5" customHeight="1"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25"/>
      <c r="AJ164" s="25"/>
      <c r="AK164" s="25"/>
      <c r="AL164" s="25"/>
      <c r="AM164" s="25"/>
      <c r="AN164" s="25"/>
      <c r="AO164" s="25"/>
      <c r="AP164" s="25"/>
      <c r="AQ164" s="25"/>
      <c r="AR164" s="25"/>
      <c r="AS164" s="25"/>
      <c r="AT164" s="25"/>
      <c r="AU164" s="25"/>
      <c r="AV164" s="25"/>
      <c r="AW164" s="25"/>
      <c r="AX164" s="25"/>
      <c r="AY164" s="25"/>
      <c r="AZ164" s="25"/>
      <c r="BA164" s="25"/>
      <c r="BB164" s="25"/>
      <c r="BC164" s="25"/>
      <c r="BD164" s="25"/>
      <c r="BE164" s="25"/>
      <c r="BF164" s="25"/>
      <c r="BG164" s="25"/>
    </row>
    <row r="165" spans="19:59" ht="13.5" customHeight="1"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  <c r="AJ165" s="25"/>
      <c r="AK165" s="25"/>
      <c r="AL165" s="25"/>
      <c r="AM165" s="25"/>
      <c r="AN165" s="25"/>
      <c r="AO165" s="25"/>
      <c r="AP165" s="25"/>
      <c r="AQ165" s="25"/>
      <c r="AR165" s="25"/>
      <c r="AS165" s="25"/>
      <c r="AT165" s="25"/>
      <c r="AU165" s="25"/>
      <c r="AV165" s="25"/>
      <c r="AW165" s="25"/>
      <c r="AX165" s="25"/>
      <c r="AY165" s="25"/>
      <c r="AZ165" s="25"/>
      <c r="BA165" s="25"/>
      <c r="BB165" s="25"/>
      <c r="BC165" s="25"/>
      <c r="BD165" s="25"/>
      <c r="BE165" s="25"/>
      <c r="BF165" s="25"/>
      <c r="BG165" s="25"/>
    </row>
    <row r="166" ht="1.5" customHeight="1"/>
    <row r="167" spans="3:59" ht="13.5" customHeight="1">
      <c r="C167" s="17">
        <v>15</v>
      </c>
      <c r="D167" s="17"/>
      <c r="E167" s="18" t="s">
        <v>97</v>
      </c>
      <c r="F167" s="18"/>
      <c r="G167" s="18"/>
      <c r="H167" s="18"/>
      <c r="I167" s="18"/>
      <c r="J167" s="18"/>
      <c r="K167" s="18"/>
      <c r="P167" s="26" t="s">
        <v>98</v>
      </c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  <c r="AH167" s="26"/>
      <c r="AI167" s="19" t="s">
        <v>99</v>
      </c>
      <c r="AJ167" s="19"/>
      <c r="AK167" s="19"/>
      <c r="AL167" s="19"/>
      <c r="AN167" s="20">
        <v>60.5</v>
      </c>
      <c r="AO167" s="20"/>
      <c r="AP167" s="20"/>
      <c r="AS167" s="34"/>
      <c r="AT167" s="34"/>
      <c r="AU167" s="34"/>
      <c r="AV167" s="34"/>
      <c r="AW167" s="34"/>
      <c r="AX167" s="31"/>
      <c r="AY167" s="31"/>
      <c r="AZ167" s="30">
        <f>AN167*AS167</f>
        <v>0</v>
      </c>
      <c r="BA167" s="30"/>
      <c r="BB167" s="30"/>
      <c r="BC167" s="30"/>
      <c r="BD167" s="30"/>
      <c r="BE167" s="30"/>
      <c r="BF167" s="30"/>
      <c r="BG167" s="30"/>
    </row>
    <row r="168" spans="16:34" ht="12" customHeight="1"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</row>
    <row r="169" ht="3" customHeight="1"/>
    <row r="170" spans="16:34" ht="15.75" customHeight="1">
      <c r="P170" s="21" t="s">
        <v>100</v>
      </c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</row>
    <row r="171" ht="2.25" customHeight="1"/>
    <row r="172" spans="20:59" ht="13.5" customHeight="1">
      <c r="T172" s="5" t="s">
        <v>101</v>
      </c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</row>
    <row r="173" spans="3:59" ht="15.75" customHeight="1">
      <c r="C173" s="22" t="s">
        <v>33</v>
      </c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T173" s="23" t="s">
        <v>34</v>
      </c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23"/>
      <c r="AY173" s="23"/>
      <c r="AZ173" s="23"/>
      <c r="BA173" s="23"/>
      <c r="BB173" s="23"/>
      <c r="BC173" s="23"/>
      <c r="BD173" s="23"/>
      <c r="BE173" s="23"/>
      <c r="BF173" s="23"/>
      <c r="BG173" s="23"/>
    </row>
    <row r="174" ht="12.75" customHeight="1" hidden="1"/>
    <row r="175" spans="3:59" ht="13.5" customHeight="1">
      <c r="C175" s="22" t="s">
        <v>35</v>
      </c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S175" s="25" t="s">
        <v>102</v>
      </c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  <c r="AI175" s="25"/>
      <c r="AJ175" s="25"/>
      <c r="AK175" s="25"/>
      <c r="AL175" s="25"/>
      <c r="AM175" s="25"/>
      <c r="AN175" s="25"/>
      <c r="AO175" s="25"/>
      <c r="AP175" s="25"/>
      <c r="AQ175" s="25"/>
      <c r="AR175" s="25"/>
      <c r="AS175" s="25"/>
      <c r="AT175" s="25"/>
      <c r="AU175" s="25"/>
      <c r="AV175" s="25"/>
      <c r="AW175" s="25"/>
      <c r="AX175" s="25"/>
      <c r="AY175" s="25"/>
      <c r="AZ175" s="25"/>
      <c r="BA175" s="25"/>
      <c r="BB175" s="25"/>
      <c r="BC175" s="25"/>
      <c r="BD175" s="25"/>
      <c r="BE175" s="25"/>
      <c r="BF175" s="25"/>
      <c r="BG175" s="25"/>
    </row>
    <row r="176" spans="19:59" ht="13.5" customHeight="1"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  <c r="AI176" s="25"/>
      <c r="AJ176" s="25"/>
      <c r="AK176" s="25"/>
      <c r="AL176" s="25"/>
      <c r="AM176" s="25"/>
      <c r="AN176" s="25"/>
      <c r="AO176" s="25"/>
      <c r="AP176" s="25"/>
      <c r="AQ176" s="25"/>
      <c r="AR176" s="25"/>
      <c r="AS176" s="25"/>
      <c r="AT176" s="25"/>
      <c r="AU176" s="25"/>
      <c r="AV176" s="25"/>
      <c r="AW176" s="25"/>
      <c r="AX176" s="25"/>
      <c r="AY176" s="25"/>
      <c r="AZ176" s="25"/>
      <c r="BA176" s="25"/>
      <c r="BB176" s="25"/>
      <c r="BC176" s="25"/>
      <c r="BD176" s="25"/>
      <c r="BE176" s="25"/>
      <c r="BF176" s="25"/>
      <c r="BG176" s="25"/>
    </row>
    <row r="177" spans="19:59" ht="13.5" customHeight="1"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  <c r="AI177" s="25"/>
      <c r="AJ177" s="25"/>
      <c r="AK177" s="25"/>
      <c r="AL177" s="25"/>
      <c r="AM177" s="25"/>
      <c r="AN177" s="25"/>
      <c r="AO177" s="25"/>
      <c r="AP177" s="25"/>
      <c r="AQ177" s="25"/>
      <c r="AR177" s="25"/>
      <c r="AS177" s="25"/>
      <c r="AT177" s="25"/>
      <c r="AU177" s="25"/>
      <c r="AV177" s="25"/>
      <c r="AW177" s="25"/>
      <c r="AX177" s="25"/>
      <c r="AY177" s="25"/>
      <c r="AZ177" s="25"/>
      <c r="BA177" s="25"/>
      <c r="BB177" s="25"/>
      <c r="BC177" s="25"/>
      <c r="BD177" s="25"/>
      <c r="BE177" s="25"/>
      <c r="BF177" s="25"/>
      <c r="BG177" s="25"/>
    </row>
    <row r="178" ht="1.5" customHeight="1"/>
    <row r="179" spans="3:59" ht="13.5" customHeight="1">
      <c r="C179" s="17">
        <v>16</v>
      </c>
      <c r="D179" s="17"/>
      <c r="E179" s="18" t="s">
        <v>103</v>
      </c>
      <c r="F179" s="18"/>
      <c r="G179" s="18"/>
      <c r="H179" s="18"/>
      <c r="I179" s="18"/>
      <c r="J179" s="18"/>
      <c r="K179" s="18"/>
      <c r="P179" s="26" t="s">
        <v>104</v>
      </c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19" t="s">
        <v>99</v>
      </c>
      <c r="AJ179" s="19"/>
      <c r="AK179" s="19"/>
      <c r="AL179" s="19"/>
      <c r="AN179" s="20">
        <v>4.35</v>
      </c>
      <c r="AO179" s="20"/>
      <c r="AP179" s="20"/>
      <c r="AS179" s="34"/>
      <c r="AT179" s="34"/>
      <c r="AU179" s="34"/>
      <c r="AV179" s="34"/>
      <c r="AW179" s="34"/>
      <c r="AX179" s="31"/>
      <c r="AY179" s="31"/>
      <c r="AZ179" s="30">
        <f>AN179*AS179</f>
        <v>0</v>
      </c>
      <c r="BA179" s="30"/>
      <c r="BB179" s="30"/>
      <c r="BC179" s="30"/>
      <c r="BD179" s="30"/>
      <c r="BE179" s="30"/>
      <c r="BF179" s="30"/>
      <c r="BG179" s="30"/>
    </row>
    <row r="180" spans="16:34" ht="12" customHeight="1"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</row>
    <row r="181" ht="3" customHeight="1"/>
    <row r="182" spans="16:34" ht="15.75" customHeight="1">
      <c r="P182" s="21" t="s">
        <v>105</v>
      </c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</row>
    <row r="183" ht="2.25" customHeight="1"/>
    <row r="184" spans="20:59" ht="13.5" customHeight="1">
      <c r="T184" s="5" t="s">
        <v>106</v>
      </c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</row>
    <row r="185" spans="3:59" ht="15.75" customHeight="1">
      <c r="C185" s="22" t="s">
        <v>33</v>
      </c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T185" s="23" t="s">
        <v>34</v>
      </c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 s="23"/>
      <c r="AL185" s="23"/>
      <c r="AM185" s="23"/>
      <c r="AN185" s="23"/>
      <c r="AO185" s="23"/>
      <c r="AP185" s="23"/>
      <c r="AQ185" s="23"/>
      <c r="AR185" s="23"/>
      <c r="AS185" s="23"/>
      <c r="AT185" s="23"/>
      <c r="AU185" s="23"/>
      <c r="AV185" s="23"/>
      <c r="AW185" s="23"/>
      <c r="AX185" s="23"/>
      <c r="AY185" s="23"/>
      <c r="AZ185" s="23"/>
      <c r="BA185" s="23"/>
      <c r="BB185" s="23"/>
      <c r="BC185" s="23"/>
      <c r="BD185" s="23"/>
      <c r="BE185" s="23"/>
      <c r="BF185" s="23"/>
      <c r="BG185" s="23"/>
    </row>
    <row r="186" ht="12.75" customHeight="1" hidden="1"/>
    <row r="187" spans="3:59" ht="13.5" customHeight="1">
      <c r="C187" s="22" t="s">
        <v>35</v>
      </c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S187" s="25" t="s">
        <v>102</v>
      </c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  <c r="AI187" s="25"/>
      <c r="AJ187" s="25"/>
      <c r="AK187" s="25"/>
      <c r="AL187" s="25"/>
      <c r="AM187" s="25"/>
      <c r="AN187" s="25"/>
      <c r="AO187" s="25"/>
      <c r="AP187" s="25"/>
      <c r="AQ187" s="25"/>
      <c r="AR187" s="25"/>
      <c r="AS187" s="25"/>
      <c r="AT187" s="25"/>
      <c r="AU187" s="25"/>
      <c r="AV187" s="25"/>
      <c r="AW187" s="25"/>
      <c r="AX187" s="25"/>
      <c r="AY187" s="25"/>
      <c r="AZ187" s="25"/>
      <c r="BA187" s="25"/>
      <c r="BB187" s="25"/>
      <c r="BC187" s="25"/>
      <c r="BD187" s="25"/>
      <c r="BE187" s="25"/>
      <c r="BF187" s="25"/>
      <c r="BG187" s="25"/>
    </row>
    <row r="188" spans="19:59" ht="13.5" customHeight="1"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5"/>
      <c r="AJ188" s="25"/>
      <c r="AK188" s="25"/>
      <c r="AL188" s="25"/>
      <c r="AM188" s="25"/>
      <c r="AN188" s="25"/>
      <c r="AO188" s="25"/>
      <c r="AP188" s="25"/>
      <c r="AQ188" s="25"/>
      <c r="AR188" s="25"/>
      <c r="AS188" s="25"/>
      <c r="AT188" s="25"/>
      <c r="AU188" s="25"/>
      <c r="AV188" s="25"/>
      <c r="AW188" s="25"/>
      <c r="AX188" s="25"/>
      <c r="AY188" s="25"/>
      <c r="AZ188" s="25"/>
      <c r="BA188" s="25"/>
      <c r="BB188" s="25"/>
      <c r="BC188" s="25"/>
      <c r="BD188" s="25"/>
      <c r="BE188" s="25"/>
      <c r="BF188" s="25"/>
      <c r="BG188" s="25"/>
    </row>
    <row r="189" spans="19:59" ht="13.5" customHeight="1"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  <c r="AI189" s="25"/>
      <c r="AJ189" s="25"/>
      <c r="AK189" s="25"/>
      <c r="AL189" s="25"/>
      <c r="AM189" s="25"/>
      <c r="AN189" s="25"/>
      <c r="AO189" s="25"/>
      <c r="AP189" s="25"/>
      <c r="AQ189" s="25"/>
      <c r="AR189" s="25"/>
      <c r="AS189" s="25"/>
      <c r="AT189" s="25"/>
      <c r="AU189" s="25"/>
      <c r="AV189" s="25"/>
      <c r="AW189" s="25"/>
      <c r="AX189" s="25"/>
      <c r="AY189" s="25"/>
      <c r="AZ189" s="25"/>
      <c r="BA189" s="25"/>
      <c r="BB189" s="25"/>
      <c r="BC189" s="25"/>
      <c r="BD189" s="25"/>
      <c r="BE189" s="25"/>
      <c r="BF189" s="25"/>
      <c r="BG189" s="25"/>
    </row>
    <row r="190" ht="1.5" customHeight="1"/>
    <row r="191" spans="3:59" ht="13.5" customHeight="1">
      <c r="C191" s="17">
        <v>17</v>
      </c>
      <c r="D191" s="17"/>
      <c r="E191" s="18" t="s">
        <v>107</v>
      </c>
      <c r="F191" s="18"/>
      <c r="G191" s="18"/>
      <c r="H191" s="18"/>
      <c r="I191" s="18"/>
      <c r="J191" s="18"/>
      <c r="K191" s="18"/>
      <c r="P191" s="26" t="s">
        <v>108</v>
      </c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26"/>
      <c r="AH191" s="26"/>
      <c r="AI191" s="19" t="s">
        <v>99</v>
      </c>
      <c r="AJ191" s="19"/>
      <c r="AK191" s="19"/>
      <c r="AL191" s="19"/>
      <c r="AN191" s="20">
        <v>0.4</v>
      </c>
      <c r="AO191" s="20"/>
      <c r="AP191" s="20"/>
      <c r="AS191" s="34"/>
      <c r="AT191" s="34"/>
      <c r="AU191" s="34"/>
      <c r="AV191" s="34"/>
      <c r="AW191" s="34"/>
      <c r="AX191" s="31"/>
      <c r="AY191" s="31"/>
      <c r="AZ191" s="30">
        <f>AN191*AS191</f>
        <v>0</v>
      </c>
      <c r="BA191" s="30"/>
      <c r="BB191" s="30"/>
      <c r="BC191" s="30"/>
      <c r="BD191" s="30"/>
      <c r="BE191" s="30"/>
      <c r="BF191" s="30"/>
      <c r="BG191" s="30"/>
    </row>
    <row r="192" spans="16:34" ht="12" customHeight="1"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</row>
    <row r="193" ht="3" customHeight="1"/>
    <row r="194" spans="16:34" ht="15.75" customHeight="1">
      <c r="P194" s="21" t="s">
        <v>109</v>
      </c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</row>
    <row r="195" ht="2.25" customHeight="1"/>
    <row r="196" spans="20:59" ht="13.5" customHeight="1">
      <c r="T196" s="5" t="s">
        <v>110</v>
      </c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</row>
    <row r="197" spans="3:59" ht="15.75" customHeight="1">
      <c r="C197" s="22" t="s">
        <v>33</v>
      </c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T197" s="23" t="s">
        <v>34</v>
      </c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  <c r="AK197" s="23"/>
      <c r="AL197" s="23"/>
      <c r="AM197" s="23"/>
      <c r="AN197" s="23"/>
      <c r="AO197" s="23"/>
      <c r="AP197" s="23"/>
      <c r="AQ197" s="23"/>
      <c r="AR197" s="23"/>
      <c r="AS197" s="23"/>
      <c r="AT197" s="23"/>
      <c r="AU197" s="23"/>
      <c r="AV197" s="23"/>
      <c r="AW197" s="23"/>
      <c r="AX197" s="23"/>
      <c r="AY197" s="23"/>
      <c r="AZ197" s="23"/>
      <c r="BA197" s="23"/>
      <c r="BB197" s="23"/>
      <c r="BC197" s="23"/>
      <c r="BD197" s="23"/>
      <c r="BE197" s="23"/>
      <c r="BF197" s="23"/>
      <c r="BG197" s="23"/>
    </row>
    <row r="198" ht="12.75" customHeight="1" hidden="1"/>
    <row r="199" spans="3:59" ht="13.5" customHeight="1">
      <c r="C199" s="22" t="s">
        <v>35</v>
      </c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S199" s="25" t="s">
        <v>102</v>
      </c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25"/>
      <c r="AI199" s="25"/>
      <c r="AJ199" s="25"/>
      <c r="AK199" s="25"/>
      <c r="AL199" s="25"/>
      <c r="AM199" s="25"/>
      <c r="AN199" s="25"/>
      <c r="AO199" s="25"/>
      <c r="AP199" s="25"/>
      <c r="AQ199" s="25"/>
      <c r="AR199" s="25"/>
      <c r="AS199" s="25"/>
      <c r="AT199" s="25"/>
      <c r="AU199" s="25"/>
      <c r="AV199" s="25"/>
      <c r="AW199" s="25"/>
      <c r="AX199" s="25"/>
      <c r="AY199" s="25"/>
      <c r="AZ199" s="25"/>
      <c r="BA199" s="25"/>
      <c r="BB199" s="25"/>
      <c r="BC199" s="25"/>
      <c r="BD199" s="25"/>
      <c r="BE199" s="25"/>
      <c r="BF199" s="25"/>
      <c r="BG199" s="25"/>
    </row>
    <row r="200" spans="19:59" ht="13.5" customHeight="1"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  <c r="AI200" s="25"/>
      <c r="AJ200" s="25"/>
      <c r="AK200" s="25"/>
      <c r="AL200" s="25"/>
      <c r="AM200" s="25"/>
      <c r="AN200" s="25"/>
      <c r="AO200" s="25"/>
      <c r="AP200" s="25"/>
      <c r="AQ200" s="25"/>
      <c r="AR200" s="25"/>
      <c r="AS200" s="25"/>
      <c r="AT200" s="25"/>
      <c r="AU200" s="25"/>
      <c r="AV200" s="25"/>
      <c r="AW200" s="25"/>
      <c r="AX200" s="25"/>
      <c r="AY200" s="25"/>
      <c r="AZ200" s="25"/>
      <c r="BA200" s="25"/>
      <c r="BB200" s="25"/>
      <c r="BC200" s="25"/>
      <c r="BD200" s="25"/>
      <c r="BE200" s="25"/>
      <c r="BF200" s="25"/>
      <c r="BG200" s="25"/>
    </row>
    <row r="201" spans="19:59" ht="13.5" customHeight="1">
      <c r="S201" s="25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  <c r="AH201" s="25"/>
      <c r="AI201" s="25"/>
      <c r="AJ201" s="25"/>
      <c r="AK201" s="25"/>
      <c r="AL201" s="25"/>
      <c r="AM201" s="25"/>
      <c r="AN201" s="25"/>
      <c r="AO201" s="25"/>
      <c r="AP201" s="25"/>
      <c r="AQ201" s="25"/>
      <c r="AR201" s="25"/>
      <c r="AS201" s="25"/>
      <c r="AT201" s="25"/>
      <c r="AU201" s="25"/>
      <c r="AV201" s="25"/>
      <c r="AW201" s="25"/>
      <c r="AX201" s="25"/>
      <c r="AY201" s="25"/>
      <c r="AZ201" s="25"/>
      <c r="BA201" s="25"/>
      <c r="BB201" s="25"/>
      <c r="BC201" s="25"/>
      <c r="BD201" s="25"/>
      <c r="BE201" s="25"/>
      <c r="BF201" s="25"/>
      <c r="BG201" s="25"/>
    </row>
    <row r="202" ht="1.5" customHeight="1"/>
    <row r="203" spans="3:59" ht="14.25" customHeight="1">
      <c r="C203" s="17">
        <v>18</v>
      </c>
      <c r="D203" s="17"/>
      <c r="E203" s="18" t="s">
        <v>111</v>
      </c>
      <c r="F203" s="18"/>
      <c r="G203" s="18"/>
      <c r="H203" s="18"/>
      <c r="I203" s="18"/>
      <c r="J203" s="18"/>
      <c r="K203" s="18"/>
      <c r="P203" s="18" t="s">
        <v>112</v>
      </c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9" t="s">
        <v>93</v>
      </c>
      <c r="AJ203" s="19"/>
      <c r="AK203" s="19"/>
      <c r="AL203" s="19"/>
      <c r="AN203" s="20">
        <v>1.35</v>
      </c>
      <c r="AO203" s="20"/>
      <c r="AP203" s="20"/>
      <c r="AS203" s="34"/>
      <c r="AT203" s="34"/>
      <c r="AU203" s="34"/>
      <c r="AV203" s="34"/>
      <c r="AW203" s="34"/>
      <c r="AX203" s="31"/>
      <c r="AY203" s="31"/>
      <c r="AZ203" s="30">
        <f>AN203*AS203</f>
        <v>0</v>
      </c>
      <c r="BA203" s="30"/>
      <c r="BB203" s="30"/>
      <c r="BC203" s="30"/>
      <c r="BD203" s="30"/>
      <c r="BE203" s="30"/>
      <c r="BF203" s="30"/>
      <c r="BG203" s="30"/>
    </row>
    <row r="204" ht="3" customHeight="1"/>
    <row r="205" spans="16:34" ht="12" customHeight="1">
      <c r="P205" s="24" t="s">
        <v>113</v>
      </c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</row>
    <row r="206" spans="16:34" ht="12" customHeight="1"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</row>
    <row r="207" ht="2.25" customHeight="1"/>
    <row r="208" spans="20:59" ht="13.5" customHeight="1">
      <c r="T208" s="5" t="s">
        <v>114</v>
      </c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</row>
    <row r="209" spans="3:59" ht="15.75" customHeight="1">
      <c r="C209" s="22" t="s">
        <v>33</v>
      </c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T209" s="23" t="s">
        <v>34</v>
      </c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23"/>
      <c r="AL209" s="23"/>
      <c r="AM209" s="23"/>
      <c r="AN209" s="23"/>
      <c r="AO209" s="23"/>
      <c r="AP209" s="23"/>
      <c r="AQ209" s="23"/>
      <c r="AR209" s="23"/>
      <c r="AS209" s="23"/>
      <c r="AT209" s="23"/>
      <c r="AU209" s="23"/>
      <c r="AV209" s="23"/>
      <c r="AW209" s="23"/>
      <c r="AX209" s="23"/>
      <c r="AY209" s="23"/>
      <c r="AZ209" s="23"/>
      <c r="BA209" s="23"/>
      <c r="BB209" s="23"/>
      <c r="BC209" s="23"/>
      <c r="BD209" s="23"/>
      <c r="BE209" s="23"/>
      <c r="BF209" s="23"/>
      <c r="BG209" s="23"/>
    </row>
    <row r="210" ht="12.75" customHeight="1" hidden="1"/>
    <row r="211" spans="3:59" ht="13.5" customHeight="1">
      <c r="C211" s="22" t="s">
        <v>35</v>
      </c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S211" s="25" t="s">
        <v>115</v>
      </c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25"/>
      <c r="AI211" s="25"/>
      <c r="AJ211" s="25"/>
      <c r="AK211" s="25"/>
      <c r="AL211" s="25"/>
      <c r="AM211" s="25"/>
      <c r="AN211" s="25"/>
      <c r="AO211" s="25"/>
      <c r="AP211" s="25"/>
      <c r="AQ211" s="25"/>
      <c r="AR211" s="25"/>
      <c r="AS211" s="25"/>
      <c r="AT211" s="25"/>
      <c r="AU211" s="25"/>
      <c r="AV211" s="25"/>
      <c r="AW211" s="25"/>
      <c r="AX211" s="25"/>
      <c r="AY211" s="25"/>
      <c r="AZ211" s="25"/>
      <c r="BA211" s="25"/>
      <c r="BB211" s="25"/>
      <c r="BC211" s="25"/>
      <c r="BD211" s="25"/>
      <c r="BE211" s="25"/>
      <c r="BF211" s="25"/>
      <c r="BG211" s="25"/>
    </row>
    <row r="212" spans="19:59" ht="13.5" customHeight="1">
      <c r="S212" s="25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/>
      <c r="AH212" s="25"/>
      <c r="AI212" s="25"/>
      <c r="AJ212" s="25"/>
      <c r="AK212" s="25"/>
      <c r="AL212" s="25"/>
      <c r="AM212" s="25"/>
      <c r="AN212" s="25"/>
      <c r="AO212" s="25"/>
      <c r="AP212" s="25"/>
      <c r="AQ212" s="25"/>
      <c r="AR212" s="25"/>
      <c r="AS212" s="25"/>
      <c r="AT212" s="25"/>
      <c r="AU212" s="25"/>
      <c r="AV212" s="25"/>
      <c r="AW212" s="25"/>
      <c r="AX212" s="25"/>
      <c r="AY212" s="25"/>
      <c r="AZ212" s="25"/>
      <c r="BA212" s="25"/>
      <c r="BB212" s="25"/>
      <c r="BC212" s="25"/>
      <c r="BD212" s="25"/>
      <c r="BE212" s="25"/>
      <c r="BF212" s="25"/>
      <c r="BG212" s="25"/>
    </row>
    <row r="213" spans="19:59" ht="13.5" customHeight="1">
      <c r="S213" s="25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/>
      <c r="AH213" s="25"/>
      <c r="AI213" s="25"/>
      <c r="AJ213" s="25"/>
      <c r="AK213" s="25"/>
      <c r="AL213" s="25"/>
      <c r="AM213" s="25"/>
      <c r="AN213" s="25"/>
      <c r="AO213" s="25"/>
      <c r="AP213" s="25"/>
      <c r="AQ213" s="25"/>
      <c r="AR213" s="25"/>
      <c r="AS213" s="25"/>
      <c r="AT213" s="25"/>
      <c r="AU213" s="25"/>
      <c r="AV213" s="25"/>
      <c r="AW213" s="25"/>
      <c r="AX213" s="25"/>
      <c r="AY213" s="25"/>
      <c r="AZ213" s="25"/>
      <c r="BA213" s="25"/>
      <c r="BB213" s="25"/>
      <c r="BC213" s="25"/>
      <c r="BD213" s="25"/>
      <c r="BE213" s="25"/>
      <c r="BF213" s="25"/>
      <c r="BG213" s="25"/>
    </row>
    <row r="214" ht="1.5" customHeight="1"/>
    <row r="215" spans="3:59" ht="13.5" customHeight="1">
      <c r="C215" s="17">
        <v>19</v>
      </c>
      <c r="D215" s="17"/>
      <c r="E215" s="18" t="s">
        <v>116</v>
      </c>
      <c r="F215" s="18"/>
      <c r="G215" s="18"/>
      <c r="H215" s="18"/>
      <c r="I215" s="18"/>
      <c r="J215" s="18"/>
      <c r="K215" s="18"/>
      <c r="P215" s="26" t="s">
        <v>117</v>
      </c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  <c r="AG215" s="26"/>
      <c r="AH215" s="26"/>
      <c r="AI215" s="19" t="s">
        <v>99</v>
      </c>
      <c r="AJ215" s="19"/>
      <c r="AK215" s="19"/>
      <c r="AL215" s="19"/>
      <c r="AN215" s="20">
        <v>226.315</v>
      </c>
      <c r="AO215" s="20"/>
      <c r="AP215" s="20"/>
      <c r="AS215" s="34"/>
      <c r="AT215" s="34"/>
      <c r="AU215" s="34"/>
      <c r="AV215" s="34"/>
      <c r="AW215" s="34"/>
      <c r="AX215" s="31"/>
      <c r="AY215" s="31"/>
      <c r="AZ215" s="30">
        <f>AN215*AS215</f>
        <v>0</v>
      </c>
      <c r="BA215" s="30"/>
      <c r="BB215" s="30"/>
      <c r="BC215" s="30"/>
      <c r="BD215" s="30"/>
      <c r="BE215" s="30"/>
      <c r="BF215" s="30"/>
      <c r="BG215" s="30"/>
    </row>
    <row r="216" spans="16:34" ht="12" customHeight="1"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F216" s="26"/>
      <c r="AG216" s="26"/>
      <c r="AH216" s="26"/>
    </row>
    <row r="217" spans="16:34" ht="15.75" customHeight="1">
      <c r="P217" s="21" t="s">
        <v>118</v>
      </c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</row>
    <row r="218" ht="2.25" customHeight="1"/>
    <row r="219" spans="20:59" ht="13.5" customHeight="1">
      <c r="T219" s="25" t="s">
        <v>119</v>
      </c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  <c r="AG219" s="25"/>
      <c r="AH219" s="25"/>
      <c r="AI219" s="25"/>
      <c r="AJ219" s="25"/>
      <c r="AK219" s="25"/>
      <c r="AL219" s="25"/>
      <c r="AM219" s="25"/>
      <c r="AN219" s="25"/>
      <c r="AO219" s="25"/>
      <c r="AP219" s="25"/>
      <c r="AQ219" s="25"/>
      <c r="AR219" s="25"/>
      <c r="AS219" s="25"/>
      <c r="AT219" s="25"/>
      <c r="AU219" s="25"/>
      <c r="AV219" s="25"/>
      <c r="AW219" s="25"/>
      <c r="AX219" s="25"/>
      <c r="AY219" s="25"/>
      <c r="AZ219" s="25"/>
      <c r="BA219" s="25"/>
      <c r="BB219" s="25"/>
      <c r="BC219" s="25"/>
      <c r="BD219" s="25"/>
      <c r="BE219" s="25"/>
      <c r="BF219" s="25"/>
      <c r="BG219" s="25"/>
    </row>
    <row r="220" spans="20:59" ht="13.5" customHeight="1"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/>
      <c r="AH220" s="25"/>
      <c r="AI220" s="25"/>
      <c r="AJ220" s="25"/>
      <c r="AK220" s="25"/>
      <c r="AL220" s="25"/>
      <c r="AM220" s="25"/>
      <c r="AN220" s="25"/>
      <c r="AO220" s="25"/>
      <c r="AP220" s="25"/>
      <c r="AQ220" s="25"/>
      <c r="AR220" s="25"/>
      <c r="AS220" s="25"/>
      <c r="AT220" s="25"/>
      <c r="AU220" s="25"/>
      <c r="AV220" s="25"/>
      <c r="AW220" s="25"/>
      <c r="AX220" s="25"/>
      <c r="AY220" s="25"/>
      <c r="AZ220" s="25"/>
      <c r="BA220" s="25"/>
      <c r="BB220" s="25"/>
      <c r="BC220" s="25"/>
      <c r="BD220" s="25"/>
      <c r="BE220" s="25"/>
      <c r="BF220" s="25"/>
      <c r="BG220" s="25"/>
    </row>
    <row r="221" spans="20:59" ht="13.5" customHeight="1"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F221" s="25"/>
      <c r="AG221" s="25"/>
      <c r="AH221" s="25"/>
      <c r="AI221" s="25"/>
      <c r="AJ221" s="25"/>
      <c r="AK221" s="25"/>
      <c r="AL221" s="25"/>
      <c r="AM221" s="25"/>
      <c r="AN221" s="25"/>
      <c r="AO221" s="25"/>
      <c r="AP221" s="25"/>
      <c r="AQ221" s="25"/>
      <c r="AR221" s="25"/>
      <c r="AS221" s="25"/>
      <c r="AT221" s="25"/>
      <c r="AU221" s="25"/>
      <c r="AV221" s="25"/>
      <c r="AW221" s="25"/>
      <c r="AX221" s="25"/>
      <c r="AY221" s="25"/>
      <c r="AZ221" s="25"/>
      <c r="BA221" s="25"/>
      <c r="BB221" s="25"/>
      <c r="BC221" s="25"/>
      <c r="BD221" s="25"/>
      <c r="BE221" s="25"/>
      <c r="BF221" s="25"/>
      <c r="BG221" s="25"/>
    </row>
    <row r="222" spans="20:59" ht="13.5" customHeight="1"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F222" s="25"/>
      <c r="AG222" s="25"/>
      <c r="AH222" s="25"/>
      <c r="AI222" s="25"/>
      <c r="AJ222" s="25"/>
      <c r="AK222" s="25"/>
      <c r="AL222" s="25"/>
      <c r="AM222" s="25"/>
      <c r="AN222" s="25"/>
      <c r="AO222" s="25"/>
      <c r="AP222" s="25"/>
      <c r="AQ222" s="25"/>
      <c r="AR222" s="25"/>
      <c r="AS222" s="25"/>
      <c r="AT222" s="25"/>
      <c r="AU222" s="25"/>
      <c r="AV222" s="25"/>
      <c r="AW222" s="25"/>
      <c r="AX222" s="25"/>
      <c r="AY222" s="25"/>
      <c r="AZ222" s="25"/>
      <c r="BA222" s="25"/>
      <c r="BB222" s="25"/>
      <c r="BC222" s="25"/>
      <c r="BD222" s="25"/>
      <c r="BE222" s="25"/>
      <c r="BF222" s="25"/>
      <c r="BG222" s="25"/>
    </row>
    <row r="223" spans="3:59" ht="15.75" customHeight="1">
      <c r="C223" s="22" t="s">
        <v>33</v>
      </c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T223" s="23" t="s">
        <v>34</v>
      </c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  <c r="AH223" s="23"/>
      <c r="AI223" s="23"/>
      <c r="AJ223" s="23"/>
      <c r="AK223" s="23"/>
      <c r="AL223" s="23"/>
      <c r="AM223" s="23"/>
      <c r="AN223" s="23"/>
      <c r="AO223" s="23"/>
      <c r="AP223" s="23"/>
      <c r="AQ223" s="23"/>
      <c r="AR223" s="23"/>
      <c r="AS223" s="23"/>
      <c r="AT223" s="23"/>
      <c r="AU223" s="23"/>
      <c r="AV223" s="23"/>
      <c r="AW223" s="23"/>
      <c r="AX223" s="23"/>
      <c r="AY223" s="23"/>
      <c r="AZ223" s="23"/>
      <c r="BA223" s="23"/>
      <c r="BB223" s="23"/>
      <c r="BC223" s="23"/>
      <c r="BD223" s="23"/>
      <c r="BE223" s="23"/>
      <c r="BF223" s="23"/>
      <c r="BG223" s="23"/>
    </row>
    <row r="224" ht="12.75" customHeight="1" hidden="1"/>
    <row r="225" spans="3:59" ht="13.5" customHeight="1">
      <c r="C225" s="22" t="s">
        <v>35</v>
      </c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S225" s="25" t="s">
        <v>102</v>
      </c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  <c r="AE225" s="25"/>
      <c r="AF225" s="25"/>
      <c r="AG225" s="25"/>
      <c r="AH225" s="25"/>
      <c r="AI225" s="25"/>
      <c r="AJ225" s="25"/>
      <c r="AK225" s="25"/>
      <c r="AL225" s="25"/>
      <c r="AM225" s="25"/>
      <c r="AN225" s="25"/>
      <c r="AO225" s="25"/>
      <c r="AP225" s="25"/>
      <c r="AQ225" s="25"/>
      <c r="AR225" s="25"/>
      <c r="AS225" s="25"/>
      <c r="AT225" s="25"/>
      <c r="AU225" s="25"/>
      <c r="AV225" s="25"/>
      <c r="AW225" s="25"/>
      <c r="AX225" s="25"/>
      <c r="AY225" s="25"/>
      <c r="AZ225" s="25"/>
      <c r="BA225" s="25"/>
      <c r="BB225" s="25"/>
      <c r="BC225" s="25"/>
      <c r="BD225" s="25"/>
      <c r="BE225" s="25"/>
      <c r="BF225" s="25"/>
      <c r="BG225" s="25"/>
    </row>
    <row r="226" spans="19:59" ht="13.5" customHeight="1">
      <c r="S226" s="25"/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  <c r="AE226" s="25"/>
      <c r="AF226" s="25"/>
      <c r="AG226" s="25"/>
      <c r="AH226" s="25"/>
      <c r="AI226" s="25"/>
      <c r="AJ226" s="25"/>
      <c r="AK226" s="25"/>
      <c r="AL226" s="25"/>
      <c r="AM226" s="25"/>
      <c r="AN226" s="25"/>
      <c r="AO226" s="25"/>
      <c r="AP226" s="25"/>
      <c r="AQ226" s="25"/>
      <c r="AR226" s="25"/>
      <c r="AS226" s="25"/>
      <c r="AT226" s="25"/>
      <c r="AU226" s="25"/>
      <c r="AV226" s="25"/>
      <c r="AW226" s="25"/>
      <c r="AX226" s="25"/>
      <c r="AY226" s="25"/>
      <c r="AZ226" s="25"/>
      <c r="BA226" s="25"/>
      <c r="BB226" s="25"/>
      <c r="BC226" s="25"/>
      <c r="BD226" s="25"/>
      <c r="BE226" s="25"/>
      <c r="BF226" s="25"/>
      <c r="BG226" s="25"/>
    </row>
    <row r="227" spans="19:59" ht="13.5" customHeight="1">
      <c r="S227" s="25"/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  <c r="AE227" s="25"/>
      <c r="AF227" s="25"/>
      <c r="AG227" s="25"/>
      <c r="AH227" s="25"/>
      <c r="AI227" s="25"/>
      <c r="AJ227" s="25"/>
      <c r="AK227" s="25"/>
      <c r="AL227" s="25"/>
      <c r="AM227" s="25"/>
      <c r="AN227" s="25"/>
      <c r="AO227" s="25"/>
      <c r="AP227" s="25"/>
      <c r="AQ227" s="25"/>
      <c r="AR227" s="25"/>
      <c r="AS227" s="25"/>
      <c r="AT227" s="25"/>
      <c r="AU227" s="25"/>
      <c r="AV227" s="25"/>
      <c r="AW227" s="25"/>
      <c r="AX227" s="25"/>
      <c r="AY227" s="25"/>
      <c r="AZ227" s="25"/>
      <c r="BA227" s="25"/>
      <c r="BB227" s="25"/>
      <c r="BC227" s="25"/>
      <c r="BD227" s="25"/>
      <c r="BE227" s="25"/>
      <c r="BF227" s="25"/>
      <c r="BG227" s="25"/>
    </row>
    <row r="228" ht="1.5" customHeight="1"/>
    <row r="229" spans="3:59" ht="13.5" customHeight="1">
      <c r="C229" s="17">
        <v>20</v>
      </c>
      <c r="D229" s="17"/>
      <c r="E229" s="18" t="s">
        <v>120</v>
      </c>
      <c r="F229" s="18"/>
      <c r="G229" s="18"/>
      <c r="H229" s="18"/>
      <c r="I229" s="18"/>
      <c r="J229" s="18"/>
      <c r="K229" s="18"/>
      <c r="P229" s="26" t="s">
        <v>121</v>
      </c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F229" s="26"/>
      <c r="AG229" s="26"/>
      <c r="AH229" s="26"/>
      <c r="AI229" s="19" t="s">
        <v>99</v>
      </c>
      <c r="AJ229" s="19"/>
      <c r="AK229" s="19"/>
      <c r="AL229" s="19"/>
      <c r="AN229" s="20">
        <v>61.95</v>
      </c>
      <c r="AO229" s="20"/>
      <c r="AP229" s="20"/>
      <c r="AS229" s="34"/>
      <c r="AT229" s="34"/>
      <c r="AU229" s="34"/>
      <c r="AV229" s="34"/>
      <c r="AW229" s="34"/>
      <c r="AX229" s="31"/>
      <c r="AY229" s="31"/>
      <c r="AZ229" s="30">
        <f>AN229*AS229</f>
        <v>0</v>
      </c>
      <c r="BA229" s="30"/>
      <c r="BB229" s="30"/>
      <c r="BC229" s="30"/>
      <c r="BD229" s="30"/>
      <c r="BE229" s="30"/>
      <c r="BF229" s="30"/>
      <c r="BG229" s="30"/>
    </row>
    <row r="230" spans="16:34" ht="12" customHeight="1"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F230" s="26"/>
      <c r="AG230" s="26"/>
      <c r="AH230" s="26"/>
    </row>
    <row r="231" ht="3" customHeight="1"/>
    <row r="232" spans="16:34" ht="12" customHeight="1">
      <c r="P232" s="24" t="s">
        <v>122</v>
      </c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  <c r="AF232" s="24"/>
      <c r="AG232" s="24"/>
      <c r="AH232" s="24"/>
    </row>
    <row r="233" spans="16:34" ht="12" customHeight="1"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  <c r="AG233" s="24"/>
      <c r="AH233" s="24"/>
    </row>
    <row r="234" spans="16:34" ht="12" customHeight="1"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  <c r="AF234" s="24"/>
      <c r="AG234" s="24"/>
      <c r="AH234" s="24"/>
    </row>
    <row r="235" spans="16:34" ht="12" customHeight="1"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  <c r="AF235" s="24"/>
      <c r="AG235" s="24"/>
      <c r="AH235" s="24"/>
    </row>
    <row r="236" ht="2.25" customHeight="1"/>
    <row r="237" spans="20:59" ht="13.5" customHeight="1">
      <c r="T237" s="25" t="s">
        <v>123</v>
      </c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  <c r="AE237" s="25"/>
      <c r="AF237" s="25"/>
      <c r="AG237" s="25"/>
      <c r="AH237" s="25"/>
      <c r="AI237" s="25"/>
      <c r="AJ237" s="25"/>
      <c r="AK237" s="25"/>
      <c r="AL237" s="25"/>
      <c r="AM237" s="25"/>
      <c r="AN237" s="25"/>
      <c r="AO237" s="25"/>
      <c r="AP237" s="25"/>
      <c r="AQ237" s="25"/>
      <c r="AR237" s="25"/>
      <c r="AS237" s="25"/>
      <c r="AT237" s="25"/>
      <c r="AU237" s="25"/>
      <c r="AV237" s="25"/>
      <c r="AW237" s="25"/>
      <c r="AX237" s="25"/>
      <c r="AY237" s="25"/>
      <c r="AZ237" s="25"/>
      <c r="BA237" s="25"/>
      <c r="BB237" s="25"/>
      <c r="BC237" s="25"/>
      <c r="BD237" s="25"/>
      <c r="BE237" s="25"/>
      <c r="BF237" s="25"/>
      <c r="BG237" s="25"/>
    </row>
    <row r="238" spans="20:59" ht="13.5" customHeight="1"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  <c r="AE238" s="25"/>
      <c r="AF238" s="25"/>
      <c r="AG238" s="25"/>
      <c r="AH238" s="25"/>
      <c r="AI238" s="25"/>
      <c r="AJ238" s="25"/>
      <c r="AK238" s="25"/>
      <c r="AL238" s="25"/>
      <c r="AM238" s="25"/>
      <c r="AN238" s="25"/>
      <c r="AO238" s="25"/>
      <c r="AP238" s="25"/>
      <c r="AQ238" s="25"/>
      <c r="AR238" s="25"/>
      <c r="AS238" s="25"/>
      <c r="AT238" s="25"/>
      <c r="AU238" s="25"/>
      <c r="AV238" s="25"/>
      <c r="AW238" s="25"/>
      <c r="AX238" s="25"/>
      <c r="AY238" s="25"/>
      <c r="AZ238" s="25"/>
      <c r="BA238" s="25"/>
      <c r="BB238" s="25"/>
      <c r="BC238" s="25"/>
      <c r="BD238" s="25"/>
      <c r="BE238" s="25"/>
      <c r="BF238" s="25"/>
      <c r="BG238" s="25"/>
    </row>
    <row r="239" spans="20:59" ht="13.5" customHeight="1"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  <c r="AE239" s="25"/>
      <c r="AF239" s="25"/>
      <c r="AG239" s="25"/>
      <c r="AH239" s="25"/>
      <c r="AI239" s="25"/>
      <c r="AJ239" s="25"/>
      <c r="AK239" s="25"/>
      <c r="AL239" s="25"/>
      <c r="AM239" s="25"/>
      <c r="AN239" s="25"/>
      <c r="AO239" s="25"/>
      <c r="AP239" s="25"/>
      <c r="AQ239" s="25"/>
      <c r="AR239" s="25"/>
      <c r="AS239" s="25"/>
      <c r="AT239" s="25"/>
      <c r="AU239" s="25"/>
      <c r="AV239" s="25"/>
      <c r="AW239" s="25"/>
      <c r="AX239" s="25"/>
      <c r="AY239" s="25"/>
      <c r="AZ239" s="25"/>
      <c r="BA239" s="25"/>
      <c r="BB239" s="25"/>
      <c r="BC239" s="25"/>
      <c r="BD239" s="25"/>
      <c r="BE239" s="25"/>
      <c r="BF239" s="25"/>
      <c r="BG239" s="25"/>
    </row>
    <row r="240" spans="20:59" ht="13.5" customHeight="1"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/>
      <c r="AH240" s="25"/>
      <c r="AI240" s="25"/>
      <c r="AJ240" s="25"/>
      <c r="AK240" s="25"/>
      <c r="AL240" s="25"/>
      <c r="AM240" s="25"/>
      <c r="AN240" s="25"/>
      <c r="AO240" s="25"/>
      <c r="AP240" s="25"/>
      <c r="AQ240" s="25"/>
      <c r="AR240" s="25"/>
      <c r="AS240" s="25"/>
      <c r="AT240" s="25"/>
      <c r="AU240" s="25"/>
      <c r="AV240" s="25"/>
      <c r="AW240" s="25"/>
      <c r="AX240" s="25"/>
      <c r="AY240" s="25"/>
      <c r="AZ240" s="25"/>
      <c r="BA240" s="25"/>
      <c r="BB240" s="25"/>
      <c r="BC240" s="25"/>
      <c r="BD240" s="25"/>
      <c r="BE240" s="25"/>
      <c r="BF240" s="25"/>
      <c r="BG240" s="25"/>
    </row>
    <row r="241" spans="3:59" ht="15.75" customHeight="1">
      <c r="C241" s="22" t="s">
        <v>33</v>
      </c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T241" s="23" t="s">
        <v>34</v>
      </c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  <c r="AH241" s="23"/>
      <c r="AI241" s="23"/>
      <c r="AJ241" s="23"/>
      <c r="AK241" s="23"/>
      <c r="AL241" s="23"/>
      <c r="AM241" s="23"/>
      <c r="AN241" s="23"/>
      <c r="AO241" s="23"/>
      <c r="AP241" s="23"/>
      <c r="AQ241" s="23"/>
      <c r="AR241" s="23"/>
      <c r="AS241" s="23"/>
      <c r="AT241" s="23"/>
      <c r="AU241" s="23"/>
      <c r="AV241" s="23"/>
      <c r="AW241" s="23"/>
      <c r="AX241" s="23"/>
      <c r="AY241" s="23"/>
      <c r="AZ241" s="23"/>
      <c r="BA241" s="23"/>
      <c r="BB241" s="23"/>
      <c r="BC241" s="23"/>
      <c r="BD241" s="23"/>
      <c r="BE241" s="23"/>
      <c r="BF241" s="23"/>
      <c r="BG241" s="23"/>
    </row>
    <row r="242" ht="12.75" customHeight="1" hidden="1"/>
    <row r="243" spans="3:59" ht="13.5" customHeight="1">
      <c r="C243" s="22" t="s">
        <v>35</v>
      </c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S243" s="25" t="s">
        <v>102</v>
      </c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  <c r="AE243" s="25"/>
      <c r="AF243" s="25"/>
      <c r="AG243" s="25"/>
      <c r="AH243" s="25"/>
      <c r="AI243" s="25"/>
      <c r="AJ243" s="25"/>
      <c r="AK243" s="25"/>
      <c r="AL243" s="25"/>
      <c r="AM243" s="25"/>
      <c r="AN243" s="25"/>
      <c r="AO243" s="25"/>
      <c r="AP243" s="25"/>
      <c r="AQ243" s="25"/>
      <c r="AR243" s="25"/>
      <c r="AS243" s="25"/>
      <c r="AT243" s="25"/>
      <c r="AU243" s="25"/>
      <c r="AV243" s="25"/>
      <c r="AW243" s="25"/>
      <c r="AX243" s="25"/>
      <c r="AY243" s="25"/>
      <c r="AZ243" s="25"/>
      <c r="BA243" s="25"/>
      <c r="BB243" s="25"/>
      <c r="BC243" s="25"/>
      <c r="BD243" s="25"/>
      <c r="BE243" s="25"/>
      <c r="BF243" s="25"/>
      <c r="BG243" s="25"/>
    </row>
    <row r="244" spans="19:59" ht="13.5" customHeight="1">
      <c r="S244" s="25"/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  <c r="AE244" s="25"/>
      <c r="AF244" s="25"/>
      <c r="AG244" s="25"/>
      <c r="AH244" s="25"/>
      <c r="AI244" s="25"/>
      <c r="AJ244" s="25"/>
      <c r="AK244" s="25"/>
      <c r="AL244" s="25"/>
      <c r="AM244" s="25"/>
      <c r="AN244" s="25"/>
      <c r="AO244" s="25"/>
      <c r="AP244" s="25"/>
      <c r="AQ244" s="25"/>
      <c r="AR244" s="25"/>
      <c r="AS244" s="25"/>
      <c r="AT244" s="25"/>
      <c r="AU244" s="25"/>
      <c r="AV244" s="25"/>
      <c r="AW244" s="25"/>
      <c r="AX244" s="25"/>
      <c r="AY244" s="25"/>
      <c r="AZ244" s="25"/>
      <c r="BA244" s="25"/>
      <c r="BB244" s="25"/>
      <c r="BC244" s="25"/>
      <c r="BD244" s="25"/>
      <c r="BE244" s="25"/>
      <c r="BF244" s="25"/>
      <c r="BG244" s="25"/>
    </row>
    <row r="245" spans="19:59" ht="13.5" customHeight="1">
      <c r="S245" s="25"/>
      <c r="T245" s="25"/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  <c r="AE245" s="25"/>
      <c r="AF245" s="25"/>
      <c r="AG245" s="25"/>
      <c r="AH245" s="25"/>
      <c r="AI245" s="25"/>
      <c r="AJ245" s="25"/>
      <c r="AK245" s="25"/>
      <c r="AL245" s="25"/>
      <c r="AM245" s="25"/>
      <c r="AN245" s="25"/>
      <c r="AO245" s="25"/>
      <c r="AP245" s="25"/>
      <c r="AQ245" s="25"/>
      <c r="AR245" s="25"/>
      <c r="AS245" s="25"/>
      <c r="AT245" s="25"/>
      <c r="AU245" s="25"/>
      <c r="AV245" s="25"/>
      <c r="AW245" s="25"/>
      <c r="AX245" s="25"/>
      <c r="AY245" s="25"/>
      <c r="AZ245" s="25"/>
      <c r="BA245" s="25"/>
      <c r="BB245" s="25"/>
      <c r="BC245" s="25"/>
      <c r="BD245" s="25"/>
      <c r="BE245" s="25"/>
      <c r="BF245" s="25"/>
      <c r="BG245" s="25"/>
    </row>
    <row r="246" ht="1.5" customHeight="1"/>
    <row r="247" spans="3:59" ht="13.5" customHeight="1">
      <c r="C247" s="17">
        <v>21</v>
      </c>
      <c r="D247" s="17"/>
      <c r="E247" s="18" t="s">
        <v>124</v>
      </c>
      <c r="F247" s="18"/>
      <c r="G247" s="18"/>
      <c r="H247" s="18"/>
      <c r="I247" s="18"/>
      <c r="J247" s="18"/>
      <c r="K247" s="18"/>
      <c r="P247" s="26" t="s">
        <v>125</v>
      </c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F247" s="26"/>
      <c r="AG247" s="26"/>
      <c r="AH247" s="26"/>
      <c r="AI247" s="19" t="s">
        <v>49</v>
      </c>
      <c r="AJ247" s="19"/>
      <c r="AK247" s="19"/>
      <c r="AL247" s="19"/>
      <c r="AN247" s="20">
        <v>15</v>
      </c>
      <c r="AO247" s="20"/>
      <c r="AP247" s="20"/>
      <c r="AS247" s="34"/>
      <c r="AT247" s="34"/>
      <c r="AU247" s="34"/>
      <c r="AV247" s="34"/>
      <c r="AW247" s="34"/>
      <c r="AX247" s="31"/>
      <c r="AY247" s="31"/>
      <c r="AZ247" s="30">
        <f>AN247*AS247</f>
        <v>0</v>
      </c>
      <c r="BA247" s="30"/>
      <c r="BB247" s="30"/>
      <c r="BC247" s="30"/>
      <c r="BD247" s="30"/>
      <c r="BE247" s="30"/>
      <c r="BF247" s="30"/>
      <c r="BG247" s="30"/>
    </row>
    <row r="248" spans="16:34" ht="12" customHeight="1"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F248" s="26"/>
      <c r="AG248" s="26"/>
      <c r="AH248" s="26"/>
    </row>
    <row r="249" ht="2.25" customHeight="1"/>
    <row r="250" spans="20:59" ht="13.5" customHeight="1">
      <c r="T250" s="5" t="s">
        <v>126</v>
      </c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</row>
    <row r="251" spans="3:59" ht="15.75" customHeight="1">
      <c r="C251" s="22" t="s">
        <v>33</v>
      </c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T251" s="23" t="s">
        <v>34</v>
      </c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  <c r="AJ251" s="23"/>
      <c r="AK251" s="23"/>
      <c r="AL251" s="23"/>
      <c r="AM251" s="23"/>
      <c r="AN251" s="23"/>
      <c r="AO251" s="23"/>
      <c r="AP251" s="23"/>
      <c r="AQ251" s="23"/>
      <c r="AR251" s="23"/>
      <c r="AS251" s="23"/>
      <c r="AT251" s="23"/>
      <c r="AU251" s="23"/>
      <c r="AV251" s="23"/>
      <c r="AW251" s="23"/>
      <c r="AX251" s="23"/>
      <c r="AY251" s="23"/>
      <c r="AZ251" s="23"/>
      <c r="BA251" s="23"/>
      <c r="BB251" s="23"/>
      <c r="BC251" s="23"/>
      <c r="BD251" s="23"/>
      <c r="BE251" s="23"/>
      <c r="BF251" s="23"/>
      <c r="BG251" s="23"/>
    </row>
    <row r="252" ht="12.75" customHeight="1" hidden="1"/>
    <row r="253" spans="3:59" ht="13.5" customHeight="1">
      <c r="C253" s="22" t="s">
        <v>35</v>
      </c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S253" s="25" t="s">
        <v>102</v>
      </c>
      <c r="T253" s="25"/>
      <c r="U253" s="25"/>
      <c r="V253" s="25"/>
      <c r="W253" s="25"/>
      <c r="X253" s="25"/>
      <c r="Y253" s="25"/>
      <c r="Z253" s="25"/>
      <c r="AA253" s="25"/>
      <c r="AB253" s="25"/>
      <c r="AC253" s="25"/>
      <c r="AD253" s="25"/>
      <c r="AE253" s="25"/>
      <c r="AF253" s="25"/>
      <c r="AG253" s="25"/>
      <c r="AH253" s="25"/>
      <c r="AI253" s="25"/>
      <c r="AJ253" s="25"/>
      <c r="AK253" s="25"/>
      <c r="AL253" s="25"/>
      <c r="AM253" s="25"/>
      <c r="AN253" s="25"/>
      <c r="AO253" s="25"/>
      <c r="AP253" s="25"/>
      <c r="AQ253" s="25"/>
      <c r="AR253" s="25"/>
      <c r="AS253" s="25"/>
      <c r="AT253" s="25"/>
      <c r="AU253" s="25"/>
      <c r="AV253" s="25"/>
      <c r="AW253" s="25"/>
      <c r="AX253" s="25"/>
      <c r="AY253" s="25"/>
      <c r="AZ253" s="25"/>
      <c r="BA253" s="25"/>
      <c r="BB253" s="25"/>
      <c r="BC253" s="25"/>
      <c r="BD253" s="25"/>
      <c r="BE253" s="25"/>
      <c r="BF253" s="25"/>
      <c r="BG253" s="25"/>
    </row>
    <row r="254" spans="19:59" ht="13.5" customHeight="1">
      <c r="S254" s="25"/>
      <c r="T254" s="25"/>
      <c r="U254" s="25"/>
      <c r="V254" s="25"/>
      <c r="W254" s="25"/>
      <c r="X254" s="25"/>
      <c r="Y254" s="25"/>
      <c r="Z254" s="25"/>
      <c r="AA254" s="25"/>
      <c r="AB254" s="25"/>
      <c r="AC254" s="25"/>
      <c r="AD254" s="25"/>
      <c r="AE254" s="25"/>
      <c r="AF254" s="25"/>
      <c r="AG254" s="25"/>
      <c r="AH254" s="25"/>
      <c r="AI254" s="25"/>
      <c r="AJ254" s="25"/>
      <c r="AK254" s="25"/>
      <c r="AL254" s="25"/>
      <c r="AM254" s="25"/>
      <c r="AN254" s="25"/>
      <c r="AO254" s="25"/>
      <c r="AP254" s="25"/>
      <c r="AQ254" s="25"/>
      <c r="AR254" s="25"/>
      <c r="AS254" s="25"/>
      <c r="AT254" s="25"/>
      <c r="AU254" s="25"/>
      <c r="AV254" s="25"/>
      <c r="AW254" s="25"/>
      <c r="AX254" s="25"/>
      <c r="AY254" s="25"/>
      <c r="AZ254" s="25"/>
      <c r="BA254" s="25"/>
      <c r="BB254" s="25"/>
      <c r="BC254" s="25"/>
      <c r="BD254" s="25"/>
      <c r="BE254" s="25"/>
      <c r="BF254" s="25"/>
      <c r="BG254" s="25"/>
    </row>
    <row r="255" spans="19:59" ht="13.5" customHeight="1">
      <c r="S255" s="25"/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  <c r="AE255" s="25"/>
      <c r="AF255" s="25"/>
      <c r="AG255" s="25"/>
      <c r="AH255" s="25"/>
      <c r="AI255" s="25"/>
      <c r="AJ255" s="25"/>
      <c r="AK255" s="25"/>
      <c r="AL255" s="25"/>
      <c r="AM255" s="25"/>
      <c r="AN255" s="25"/>
      <c r="AO255" s="25"/>
      <c r="AP255" s="25"/>
      <c r="AQ255" s="25"/>
      <c r="AR255" s="25"/>
      <c r="AS255" s="25"/>
      <c r="AT255" s="25"/>
      <c r="AU255" s="25"/>
      <c r="AV255" s="25"/>
      <c r="AW255" s="25"/>
      <c r="AX255" s="25"/>
      <c r="AY255" s="25"/>
      <c r="AZ255" s="25"/>
      <c r="BA255" s="25"/>
      <c r="BB255" s="25"/>
      <c r="BC255" s="25"/>
      <c r="BD255" s="25"/>
      <c r="BE255" s="25"/>
      <c r="BF255" s="25"/>
      <c r="BG255" s="25"/>
    </row>
    <row r="256" ht="1.5" customHeight="1"/>
    <row r="257" spans="3:59" ht="13.5" customHeight="1">
      <c r="C257" s="17">
        <v>22</v>
      </c>
      <c r="D257" s="17"/>
      <c r="E257" s="18" t="s">
        <v>127</v>
      </c>
      <c r="F257" s="18"/>
      <c r="G257" s="18"/>
      <c r="H257" s="18"/>
      <c r="I257" s="18"/>
      <c r="J257" s="18"/>
      <c r="K257" s="18"/>
      <c r="P257" s="26" t="s">
        <v>128</v>
      </c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  <c r="AG257" s="26"/>
      <c r="AH257" s="26"/>
      <c r="AI257" s="19" t="s">
        <v>129</v>
      </c>
      <c r="AJ257" s="19"/>
      <c r="AK257" s="19"/>
      <c r="AL257" s="19"/>
      <c r="AN257" s="20">
        <v>4.8</v>
      </c>
      <c r="AO257" s="20"/>
      <c r="AP257" s="20"/>
      <c r="AS257" s="34"/>
      <c r="AT257" s="34"/>
      <c r="AU257" s="34"/>
      <c r="AV257" s="34"/>
      <c r="AW257" s="34"/>
      <c r="AX257" s="31"/>
      <c r="AY257" s="31"/>
      <c r="AZ257" s="30">
        <f>AN257*AS257</f>
        <v>0</v>
      </c>
      <c r="BA257" s="30"/>
      <c r="BB257" s="30"/>
      <c r="BC257" s="30"/>
      <c r="BD257" s="30"/>
      <c r="BE257" s="30"/>
      <c r="BF257" s="30"/>
      <c r="BG257" s="30"/>
    </row>
    <row r="258" spans="16:34" ht="12" customHeight="1"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F258" s="26"/>
      <c r="AG258" s="26"/>
      <c r="AH258" s="26"/>
    </row>
    <row r="259" ht="3" customHeight="1"/>
    <row r="260" spans="16:34" ht="15.75" customHeight="1">
      <c r="P260" s="21" t="s">
        <v>130</v>
      </c>
      <c r="Q260" s="21"/>
      <c r="R260" s="21"/>
      <c r="S260" s="21"/>
      <c r="T260" s="21"/>
      <c r="U260" s="21"/>
      <c r="V260" s="21"/>
      <c r="W260" s="21"/>
      <c r="X260" s="21"/>
      <c r="Y260" s="21"/>
      <c r="Z260" s="21"/>
      <c r="AA260" s="21"/>
      <c r="AB260" s="21"/>
      <c r="AC260" s="21"/>
      <c r="AD260" s="21"/>
      <c r="AE260" s="21"/>
      <c r="AF260" s="21"/>
      <c r="AG260" s="21"/>
      <c r="AH260" s="21"/>
    </row>
    <row r="261" ht="2.25" customHeight="1"/>
    <row r="262" spans="20:59" ht="13.5" customHeight="1">
      <c r="T262" s="25" t="s">
        <v>131</v>
      </c>
      <c r="U262" s="25"/>
      <c r="V262" s="25"/>
      <c r="W262" s="25"/>
      <c r="X262" s="25"/>
      <c r="Y262" s="25"/>
      <c r="Z262" s="25"/>
      <c r="AA262" s="25"/>
      <c r="AB262" s="25"/>
      <c r="AC262" s="25"/>
      <c r="AD262" s="25"/>
      <c r="AE262" s="25"/>
      <c r="AF262" s="25"/>
      <c r="AG262" s="25"/>
      <c r="AH262" s="25"/>
      <c r="AI262" s="25"/>
      <c r="AJ262" s="25"/>
      <c r="AK262" s="25"/>
      <c r="AL262" s="25"/>
      <c r="AM262" s="25"/>
      <c r="AN262" s="25"/>
      <c r="AO262" s="25"/>
      <c r="AP262" s="25"/>
      <c r="AQ262" s="25"/>
      <c r="AR262" s="25"/>
      <c r="AS262" s="25"/>
      <c r="AT262" s="25"/>
      <c r="AU262" s="25"/>
      <c r="AV262" s="25"/>
      <c r="AW262" s="25"/>
      <c r="AX262" s="25"/>
      <c r="AY262" s="25"/>
      <c r="AZ262" s="25"/>
      <c r="BA262" s="25"/>
      <c r="BB262" s="25"/>
      <c r="BC262" s="25"/>
      <c r="BD262" s="25"/>
      <c r="BE262" s="25"/>
      <c r="BF262" s="25"/>
      <c r="BG262" s="25"/>
    </row>
    <row r="263" spans="20:59" ht="13.5" customHeight="1">
      <c r="T263" s="25"/>
      <c r="U263" s="25"/>
      <c r="V263" s="25"/>
      <c r="W263" s="25"/>
      <c r="X263" s="25"/>
      <c r="Y263" s="25"/>
      <c r="Z263" s="25"/>
      <c r="AA263" s="25"/>
      <c r="AB263" s="25"/>
      <c r="AC263" s="25"/>
      <c r="AD263" s="25"/>
      <c r="AE263" s="25"/>
      <c r="AF263" s="25"/>
      <c r="AG263" s="25"/>
      <c r="AH263" s="25"/>
      <c r="AI263" s="25"/>
      <c r="AJ263" s="25"/>
      <c r="AK263" s="25"/>
      <c r="AL263" s="25"/>
      <c r="AM263" s="25"/>
      <c r="AN263" s="25"/>
      <c r="AO263" s="25"/>
      <c r="AP263" s="25"/>
      <c r="AQ263" s="25"/>
      <c r="AR263" s="25"/>
      <c r="AS263" s="25"/>
      <c r="AT263" s="25"/>
      <c r="AU263" s="25"/>
      <c r="AV263" s="25"/>
      <c r="AW263" s="25"/>
      <c r="AX263" s="25"/>
      <c r="AY263" s="25"/>
      <c r="AZ263" s="25"/>
      <c r="BA263" s="25"/>
      <c r="BB263" s="25"/>
      <c r="BC263" s="25"/>
      <c r="BD263" s="25"/>
      <c r="BE263" s="25"/>
      <c r="BF263" s="25"/>
      <c r="BG263" s="25"/>
    </row>
    <row r="264" spans="3:59" ht="15.75" customHeight="1">
      <c r="C264" s="22" t="s">
        <v>33</v>
      </c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T264" s="23" t="s">
        <v>34</v>
      </c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  <c r="AE264" s="23"/>
      <c r="AF264" s="23"/>
      <c r="AG264" s="23"/>
      <c r="AH264" s="23"/>
      <c r="AI264" s="23"/>
      <c r="AJ264" s="23"/>
      <c r="AK264" s="23"/>
      <c r="AL264" s="23"/>
      <c r="AM264" s="23"/>
      <c r="AN264" s="23"/>
      <c r="AO264" s="23"/>
      <c r="AP264" s="23"/>
      <c r="AQ264" s="23"/>
      <c r="AR264" s="23"/>
      <c r="AS264" s="23"/>
      <c r="AT264" s="23"/>
      <c r="AU264" s="23"/>
      <c r="AV264" s="23"/>
      <c r="AW264" s="23"/>
      <c r="AX264" s="23"/>
      <c r="AY264" s="23"/>
      <c r="AZ264" s="23"/>
      <c r="BA264" s="23"/>
      <c r="BB264" s="23"/>
      <c r="BC264" s="23"/>
      <c r="BD264" s="23"/>
      <c r="BE264" s="23"/>
      <c r="BF264" s="23"/>
      <c r="BG264" s="23"/>
    </row>
    <row r="265" ht="12.75" customHeight="1" hidden="1"/>
    <row r="266" spans="3:59" ht="13.5" customHeight="1">
      <c r="C266" s="22" t="s">
        <v>35</v>
      </c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S266" s="5" t="s">
        <v>132</v>
      </c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</row>
    <row r="267" ht="1.5" customHeight="1"/>
    <row r="268" spans="3:59" ht="13.5" customHeight="1">
      <c r="C268" s="17">
        <v>23</v>
      </c>
      <c r="D268" s="17"/>
      <c r="E268" s="18" t="s">
        <v>133</v>
      </c>
      <c r="F268" s="18"/>
      <c r="G268" s="18"/>
      <c r="H268" s="18"/>
      <c r="I268" s="18"/>
      <c r="J268" s="18"/>
      <c r="K268" s="18"/>
      <c r="P268" s="26" t="s">
        <v>134</v>
      </c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F268" s="26"/>
      <c r="AG268" s="26"/>
      <c r="AH268" s="26"/>
      <c r="AI268" s="19" t="s">
        <v>49</v>
      </c>
      <c r="AJ268" s="19"/>
      <c r="AK268" s="19"/>
      <c r="AL268" s="19"/>
      <c r="AN268" s="20">
        <v>14</v>
      </c>
      <c r="AO268" s="20"/>
      <c r="AP268" s="20"/>
      <c r="AS268" s="34"/>
      <c r="AT268" s="34"/>
      <c r="AU268" s="34"/>
      <c r="AV268" s="34"/>
      <c r="AW268" s="34"/>
      <c r="AX268" s="31"/>
      <c r="AY268" s="31"/>
      <c r="AZ268" s="30">
        <f>AN268*AS268</f>
        <v>0</v>
      </c>
      <c r="BA268" s="30"/>
      <c r="BB268" s="30"/>
      <c r="BC268" s="30"/>
      <c r="BD268" s="30"/>
      <c r="BE268" s="30"/>
      <c r="BF268" s="30"/>
      <c r="BG268" s="30"/>
    </row>
    <row r="269" spans="16:34" ht="12" customHeight="1"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  <c r="AG269" s="26"/>
      <c r="AH269" s="26"/>
    </row>
    <row r="270" ht="3" customHeight="1"/>
    <row r="271" spans="16:34" ht="15.75" customHeight="1">
      <c r="P271" s="21" t="s">
        <v>109</v>
      </c>
      <c r="Q271" s="21"/>
      <c r="R271" s="21"/>
      <c r="S271" s="21"/>
      <c r="T271" s="21"/>
      <c r="U271" s="21"/>
      <c r="V271" s="21"/>
      <c r="W271" s="21"/>
      <c r="X271" s="21"/>
      <c r="Y271" s="21"/>
      <c r="Z271" s="21"/>
      <c r="AA271" s="21"/>
      <c r="AB271" s="21"/>
      <c r="AC271" s="21"/>
      <c r="AD271" s="21"/>
      <c r="AE271" s="21"/>
      <c r="AF271" s="21"/>
      <c r="AG271" s="21"/>
      <c r="AH271" s="21"/>
    </row>
    <row r="272" ht="2.25" customHeight="1"/>
    <row r="273" spans="20:59" ht="13.5" customHeight="1">
      <c r="T273" s="5" t="s">
        <v>135</v>
      </c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</row>
    <row r="274" spans="3:59" ht="15.75" customHeight="1">
      <c r="C274" s="22" t="s">
        <v>33</v>
      </c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T274" s="23" t="s">
        <v>34</v>
      </c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23"/>
      <c r="AF274" s="23"/>
      <c r="AG274" s="23"/>
      <c r="AH274" s="23"/>
      <c r="AI274" s="23"/>
      <c r="AJ274" s="23"/>
      <c r="AK274" s="23"/>
      <c r="AL274" s="23"/>
      <c r="AM274" s="23"/>
      <c r="AN274" s="23"/>
      <c r="AO274" s="23"/>
      <c r="AP274" s="23"/>
      <c r="AQ274" s="23"/>
      <c r="AR274" s="23"/>
      <c r="AS274" s="23"/>
      <c r="AT274" s="23"/>
      <c r="AU274" s="23"/>
      <c r="AV274" s="23"/>
      <c r="AW274" s="23"/>
      <c r="AX274" s="23"/>
      <c r="AY274" s="23"/>
      <c r="AZ274" s="23"/>
      <c r="BA274" s="23"/>
      <c r="BB274" s="23"/>
      <c r="BC274" s="23"/>
      <c r="BD274" s="23"/>
      <c r="BE274" s="23"/>
      <c r="BF274" s="23"/>
      <c r="BG274" s="23"/>
    </row>
    <row r="275" ht="12.75" customHeight="1" hidden="1"/>
    <row r="276" spans="3:59" ht="13.5" customHeight="1">
      <c r="C276" s="22" t="s">
        <v>35</v>
      </c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S276" s="25" t="s">
        <v>102</v>
      </c>
      <c r="T276" s="25"/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  <c r="AE276" s="25"/>
      <c r="AF276" s="25"/>
      <c r="AG276" s="25"/>
      <c r="AH276" s="25"/>
      <c r="AI276" s="25"/>
      <c r="AJ276" s="25"/>
      <c r="AK276" s="25"/>
      <c r="AL276" s="25"/>
      <c r="AM276" s="25"/>
      <c r="AN276" s="25"/>
      <c r="AO276" s="25"/>
      <c r="AP276" s="25"/>
      <c r="AQ276" s="25"/>
      <c r="AR276" s="25"/>
      <c r="AS276" s="25"/>
      <c r="AT276" s="25"/>
      <c r="AU276" s="25"/>
      <c r="AV276" s="25"/>
      <c r="AW276" s="25"/>
      <c r="AX276" s="25"/>
      <c r="AY276" s="25"/>
      <c r="AZ276" s="25"/>
      <c r="BA276" s="25"/>
      <c r="BB276" s="25"/>
      <c r="BC276" s="25"/>
      <c r="BD276" s="25"/>
      <c r="BE276" s="25"/>
      <c r="BF276" s="25"/>
      <c r="BG276" s="25"/>
    </row>
    <row r="277" spans="19:59" ht="13.5" customHeight="1">
      <c r="S277" s="25"/>
      <c r="T277" s="25"/>
      <c r="U277" s="25"/>
      <c r="V277" s="25"/>
      <c r="W277" s="25"/>
      <c r="X277" s="25"/>
      <c r="Y277" s="25"/>
      <c r="Z277" s="25"/>
      <c r="AA277" s="25"/>
      <c r="AB277" s="25"/>
      <c r="AC277" s="25"/>
      <c r="AD277" s="25"/>
      <c r="AE277" s="25"/>
      <c r="AF277" s="25"/>
      <c r="AG277" s="25"/>
      <c r="AH277" s="25"/>
      <c r="AI277" s="25"/>
      <c r="AJ277" s="25"/>
      <c r="AK277" s="25"/>
      <c r="AL277" s="25"/>
      <c r="AM277" s="25"/>
      <c r="AN277" s="25"/>
      <c r="AO277" s="25"/>
      <c r="AP277" s="25"/>
      <c r="AQ277" s="25"/>
      <c r="AR277" s="25"/>
      <c r="AS277" s="25"/>
      <c r="AT277" s="25"/>
      <c r="AU277" s="25"/>
      <c r="AV277" s="25"/>
      <c r="AW277" s="25"/>
      <c r="AX277" s="25"/>
      <c r="AY277" s="25"/>
      <c r="AZ277" s="25"/>
      <c r="BA277" s="25"/>
      <c r="BB277" s="25"/>
      <c r="BC277" s="25"/>
      <c r="BD277" s="25"/>
      <c r="BE277" s="25"/>
      <c r="BF277" s="25"/>
      <c r="BG277" s="25"/>
    </row>
    <row r="278" spans="19:59" ht="13.5" customHeight="1">
      <c r="S278" s="25"/>
      <c r="T278" s="25"/>
      <c r="U278" s="25"/>
      <c r="V278" s="25"/>
      <c r="W278" s="25"/>
      <c r="X278" s="25"/>
      <c r="Y278" s="25"/>
      <c r="Z278" s="25"/>
      <c r="AA278" s="25"/>
      <c r="AB278" s="25"/>
      <c r="AC278" s="25"/>
      <c r="AD278" s="25"/>
      <c r="AE278" s="25"/>
      <c r="AF278" s="25"/>
      <c r="AG278" s="25"/>
      <c r="AH278" s="25"/>
      <c r="AI278" s="25"/>
      <c r="AJ278" s="25"/>
      <c r="AK278" s="25"/>
      <c r="AL278" s="25"/>
      <c r="AM278" s="25"/>
      <c r="AN278" s="25"/>
      <c r="AO278" s="25"/>
      <c r="AP278" s="25"/>
      <c r="AQ278" s="25"/>
      <c r="AR278" s="25"/>
      <c r="AS278" s="25"/>
      <c r="AT278" s="25"/>
      <c r="AU278" s="25"/>
      <c r="AV278" s="25"/>
      <c r="AW278" s="25"/>
      <c r="AX278" s="25"/>
      <c r="AY278" s="25"/>
      <c r="AZ278" s="25"/>
      <c r="BA278" s="25"/>
      <c r="BB278" s="25"/>
      <c r="BC278" s="25"/>
      <c r="BD278" s="25"/>
      <c r="BE278" s="25"/>
      <c r="BF278" s="25"/>
      <c r="BG278" s="25"/>
    </row>
    <row r="279" ht="1.5" customHeight="1"/>
    <row r="280" spans="3:59" ht="14.25" customHeight="1">
      <c r="C280" s="17">
        <v>25</v>
      </c>
      <c r="D280" s="17"/>
      <c r="E280" s="18" t="s">
        <v>136</v>
      </c>
      <c r="F280" s="18"/>
      <c r="G280" s="18"/>
      <c r="H280" s="18"/>
      <c r="I280" s="18"/>
      <c r="J280" s="18"/>
      <c r="K280" s="18"/>
      <c r="M280" s="2" t="s">
        <v>48</v>
      </c>
      <c r="P280" s="18" t="s">
        <v>137</v>
      </c>
      <c r="Q280" s="18"/>
      <c r="R280" s="18"/>
      <c r="S280" s="18"/>
      <c r="T280" s="18"/>
      <c r="U280" s="18"/>
      <c r="V280" s="18"/>
      <c r="W280" s="18"/>
      <c r="X280" s="18"/>
      <c r="Y280" s="18"/>
      <c r="Z280" s="18"/>
      <c r="AA280" s="18"/>
      <c r="AB280" s="18"/>
      <c r="AC280" s="18"/>
      <c r="AD280" s="18"/>
      <c r="AE280" s="18"/>
      <c r="AF280" s="18"/>
      <c r="AG280" s="18"/>
      <c r="AH280" s="18"/>
      <c r="AI280" s="19" t="s">
        <v>99</v>
      </c>
      <c r="AJ280" s="19"/>
      <c r="AK280" s="19"/>
      <c r="AL280" s="19"/>
      <c r="AN280" s="20">
        <v>207.75</v>
      </c>
      <c r="AO280" s="20"/>
      <c r="AP280" s="20"/>
      <c r="AS280" s="34"/>
      <c r="AT280" s="34"/>
      <c r="AU280" s="34"/>
      <c r="AV280" s="34"/>
      <c r="AW280" s="34"/>
      <c r="AX280" s="31"/>
      <c r="AY280" s="31"/>
      <c r="AZ280" s="30">
        <f>AN280*AS280</f>
        <v>0</v>
      </c>
      <c r="BA280" s="30"/>
      <c r="BB280" s="30"/>
      <c r="BC280" s="30"/>
      <c r="BD280" s="30"/>
      <c r="BE280" s="30"/>
      <c r="BF280" s="30"/>
      <c r="BG280" s="30"/>
    </row>
    <row r="281" ht="3" customHeight="1"/>
    <row r="282" spans="16:34" ht="12" customHeight="1">
      <c r="P282" s="24" t="s">
        <v>138</v>
      </c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  <c r="AE282" s="24"/>
      <c r="AF282" s="24"/>
      <c r="AG282" s="24"/>
      <c r="AH282" s="24"/>
    </row>
    <row r="283" spans="16:34" ht="12" customHeight="1"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  <c r="AE283" s="24"/>
      <c r="AF283" s="24"/>
      <c r="AG283" s="24"/>
      <c r="AH283" s="24"/>
    </row>
    <row r="284" ht="2.25" customHeight="1"/>
    <row r="285" spans="20:59" ht="13.5" customHeight="1">
      <c r="T285" s="5" t="s">
        <v>139</v>
      </c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</row>
    <row r="286" spans="3:59" ht="15.75" customHeight="1">
      <c r="C286" s="22" t="s">
        <v>33</v>
      </c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T286" s="23" t="s">
        <v>34</v>
      </c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  <c r="AE286" s="23"/>
      <c r="AF286" s="23"/>
      <c r="AG286" s="23"/>
      <c r="AH286" s="23"/>
      <c r="AI286" s="23"/>
      <c r="AJ286" s="23"/>
      <c r="AK286" s="23"/>
      <c r="AL286" s="23"/>
      <c r="AM286" s="23"/>
      <c r="AN286" s="23"/>
      <c r="AO286" s="23"/>
      <c r="AP286" s="23"/>
      <c r="AQ286" s="23"/>
      <c r="AR286" s="23"/>
      <c r="AS286" s="23"/>
      <c r="AT286" s="23"/>
      <c r="AU286" s="23"/>
      <c r="AV286" s="23"/>
      <c r="AW286" s="23"/>
      <c r="AX286" s="23"/>
      <c r="AY286" s="23"/>
      <c r="AZ286" s="23"/>
      <c r="BA286" s="23"/>
      <c r="BB286" s="23"/>
      <c r="BC286" s="23"/>
      <c r="BD286" s="23"/>
      <c r="BE286" s="23"/>
      <c r="BF286" s="23"/>
      <c r="BG286" s="23"/>
    </row>
    <row r="287" ht="12.75" customHeight="1" hidden="1"/>
    <row r="288" spans="3:59" ht="13.5" customHeight="1">
      <c r="C288" s="22" t="s">
        <v>35</v>
      </c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S288" s="25" t="s">
        <v>140</v>
      </c>
      <c r="T288" s="25"/>
      <c r="U288" s="25"/>
      <c r="V288" s="25"/>
      <c r="W288" s="25"/>
      <c r="X288" s="25"/>
      <c r="Y288" s="25"/>
      <c r="Z288" s="25"/>
      <c r="AA288" s="25"/>
      <c r="AB288" s="25"/>
      <c r="AC288" s="25"/>
      <c r="AD288" s="25"/>
      <c r="AE288" s="25"/>
      <c r="AF288" s="25"/>
      <c r="AG288" s="25"/>
      <c r="AH288" s="25"/>
      <c r="AI288" s="25"/>
      <c r="AJ288" s="25"/>
      <c r="AK288" s="25"/>
      <c r="AL288" s="25"/>
      <c r="AM288" s="25"/>
      <c r="AN288" s="25"/>
      <c r="AO288" s="25"/>
      <c r="AP288" s="25"/>
      <c r="AQ288" s="25"/>
      <c r="AR288" s="25"/>
      <c r="AS288" s="25"/>
      <c r="AT288" s="25"/>
      <c r="AU288" s="25"/>
      <c r="AV288" s="25"/>
      <c r="AW288" s="25"/>
      <c r="AX288" s="25"/>
      <c r="AY288" s="25"/>
      <c r="AZ288" s="25"/>
      <c r="BA288" s="25"/>
      <c r="BB288" s="25"/>
      <c r="BC288" s="25"/>
      <c r="BD288" s="25"/>
      <c r="BE288" s="25"/>
      <c r="BF288" s="25"/>
      <c r="BG288" s="25"/>
    </row>
    <row r="289" spans="19:59" ht="13.5" customHeight="1">
      <c r="S289" s="25"/>
      <c r="T289" s="25"/>
      <c r="U289" s="25"/>
      <c r="V289" s="25"/>
      <c r="W289" s="25"/>
      <c r="X289" s="25"/>
      <c r="Y289" s="25"/>
      <c r="Z289" s="25"/>
      <c r="AA289" s="25"/>
      <c r="AB289" s="25"/>
      <c r="AC289" s="25"/>
      <c r="AD289" s="25"/>
      <c r="AE289" s="25"/>
      <c r="AF289" s="25"/>
      <c r="AG289" s="25"/>
      <c r="AH289" s="25"/>
      <c r="AI289" s="25"/>
      <c r="AJ289" s="25"/>
      <c r="AK289" s="25"/>
      <c r="AL289" s="25"/>
      <c r="AM289" s="25"/>
      <c r="AN289" s="25"/>
      <c r="AO289" s="25"/>
      <c r="AP289" s="25"/>
      <c r="AQ289" s="25"/>
      <c r="AR289" s="25"/>
      <c r="AS289" s="25"/>
      <c r="AT289" s="25"/>
      <c r="AU289" s="25"/>
      <c r="AV289" s="25"/>
      <c r="AW289" s="25"/>
      <c r="AX289" s="25"/>
      <c r="AY289" s="25"/>
      <c r="AZ289" s="25"/>
      <c r="BA289" s="25"/>
      <c r="BB289" s="25"/>
      <c r="BC289" s="25"/>
      <c r="BD289" s="25"/>
      <c r="BE289" s="25"/>
      <c r="BF289" s="25"/>
      <c r="BG289" s="25"/>
    </row>
    <row r="290" spans="19:59" ht="13.5" customHeight="1">
      <c r="S290" s="25"/>
      <c r="T290" s="25"/>
      <c r="U290" s="25"/>
      <c r="V290" s="25"/>
      <c r="W290" s="25"/>
      <c r="X290" s="25"/>
      <c r="Y290" s="25"/>
      <c r="Z290" s="25"/>
      <c r="AA290" s="25"/>
      <c r="AB290" s="25"/>
      <c r="AC290" s="25"/>
      <c r="AD290" s="25"/>
      <c r="AE290" s="25"/>
      <c r="AF290" s="25"/>
      <c r="AG290" s="25"/>
      <c r="AH290" s="25"/>
      <c r="AI290" s="25"/>
      <c r="AJ290" s="25"/>
      <c r="AK290" s="25"/>
      <c r="AL290" s="25"/>
      <c r="AM290" s="25"/>
      <c r="AN290" s="25"/>
      <c r="AO290" s="25"/>
      <c r="AP290" s="25"/>
      <c r="AQ290" s="25"/>
      <c r="AR290" s="25"/>
      <c r="AS290" s="25"/>
      <c r="AT290" s="25"/>
      <c r="AU290" s="25"/>
      <c r="AV290" s="25"/>
      <c r="AW290" s="25"/>
      <c r="AX290" s="25"/>
      <c r="AY290" s="25"/>
      <c r="AZ290" s="25"/>
      <c r="BA290" s="25"/>
      <c r="BB290" s="25"/>
      <c r="BC290" s="25"/>
      <c r="BD290" s="25"/>
      <c r="BE290" s="25"/>
      <c r="BF290" s="25"/>
      <c r="BG290" s="25"/>
    </row>
    <row r="291" spans="19:59" ht="13.5" customHeight="1">
      <c r="S291" s="25"/>
      <c r="T291" s="25"/>
      <c r="U291" s="25"/>
      <c r="V291" s="25"/>
      <c r="W291" s="25"/>
      <c r="X291" s="25"/>
      <c r="Y291" s="25"/>
      <c r="Z291" s="25"/>
      <c r="AA291" s="25"/>
      <c r="AB291" s="25"/>
      <c r="AC291" s="25"/>
      <c r="AD291" s="25"/>
      <c r="AE291" s="25"/>
      <c r="AF291" s="25"/>
      <c r="AG291" s="25"/>
      <c r="AH291" s="25"/>
      <c r="AI291" s="25"/>
      <c r="AJ291" s="25"/>
      <c r="AK291" s="25"/>
      <c r="AL291" s="25"/>
      <c r="AM291" s="25"/>
      <c r="AN291" s="25"/>
      <c r="AO291" s="25"/>
      <c r="AP291" s="25"/>
      <c r="AQ291" s="25"/>
      <c r="AR291" s="25"/>
      <c r="AS291" s="25"/>
      <c r="AT291" s="25"/>
      <c r="AU291" s="25"/>
      <c r="AV291" s="25"/>
      <c r="AW291" s="25"/>
      <c r="AX291" s="25"/>
      <c r="AY291" s="25"/>
      <c r="AZ291" s="25"/>
      <c r="BA291" s="25"/>
      <c r="BB291" s="25"/>
      <c r="BC291" s="25"/>
      <c r="BD291" s="25"/>
      <c r="BE291" s="25"/>
      <c r="BF291" s="25"/>
      <c r="BG291" s="25"/>
    </row>
    <row r="292" spans="19:59" ht="13.5" customHeight="1">
      <c r="S292" s="25"/>
      <c r="T292" s="25"/>
      <c r="U292" s="25"/>
      <c r="V292" s="25"/>
      <c r="W292" s="25"/>
      <c r="X292" s="25"/>
      <c r="Y292" s="25"/>
      <c r="Z292" s="25"/>
      <c r="AA292" s="25"/>
      <c r="AB292" s="25"/>
      <c r="AC292" s="25"/>
      <c r="AD292" s="25"/>
      <c r="AE292" s="25"/>
      <c r="AF292" s="25"/>
      <c r="AG292" s="25"/>
      <c r="AH292" s="25"/>
      <c r="AI292" s="25"/>
      <c r="AJ292" s="25"/>
      <c r="AK292" s="25"/>
      <c r="AL292" s="25"/>
      <c r="AM292" s="25"/>
      <c r="AN292" s="25"/>
      <c r="AO292" s="25"/>
      <c r="AP292" s="25"/>
      <c r="AQ292" s="25"/>
      <c r="AR292" s="25"/>
      <c r="AS292" s="25"/>
      <c r="AT292" s="25"/>
      <c r="AU292" s="25"/>
      <c r="AV292" s="25"/>
      <c r="AW292" s="25"/>
      <c r="AX292" s="25"/>
      <c r="AY292" s="25"/>
      <c r="AZ292" s="25"/>
      <c r="BA292" s="25"/>
      <c r="BB292" s="25"/>
      <c r="BC292" s="25"/>
      <c r="BD292" s="25"/>
      <c r="BE292" s="25"/>
      <c r="BF292" s="25"/>
      <c r="BG292" s="25"/>
    </row>
    <row r="293" spans="19:59" ht="13.5" customHeight="1">
      <c r="S293" s="25"/>
      <c r="T293" s="25"/>
      <c r="U293" s="25"/>
      <c r="V293" s="25"/>
      <c r="W293" s="25"/>
      <c r="X293" s="25"/>
      <c r="Y293" s="25"/>
      <c r="Z293" s="25"/>
      <c r="AA293" s="25"/>
      <c r="AB293" s="25"/>
      <c r="AC293" s="25"/>
      <c r="AD293" s="25"/>
      <c r="AE293" s="25"/>
      <c r="AF293" s="25"/>
      <c r="AG293" s="25"/>
      <c r="AH293" s="25"/>
      <c r="AI293" s="25"/>
      <c r="AJ293" s="25"/>
      <c r="AK293" s="25"/>
      <c r="AL293" s="25"/>
      <c r="AM293" s="25"/>
      <c r="AN293" s="25"/>
      <c r="AO293" s="25"/>
      <c r="AP293" s="25"/>
      <c r="AQ293" s="25"/>
      <c r="AR293" s="25"/>
      <c r="AS293" s="25"/>
      <c r="AT293" s="25"/>
      <c r="AU293" s="25"/>
      <c r="AV293" s="25"/>
      <c r="AW293" s="25"/>
      <c r="AX293" s="25"/>
      <c r="AY293" s="25"/>
      <c r="AZ293" s="25"/>
      <c r="BA293" s="25"/>
      <c r="BB293" s="25"/>
      <c r="BC293" s="25"/>
      <c r="BD293" s="25"/>
      <c r="BE293" s="25"/>
      <c r="BF293" s="25"/>
      <c r="BG293" s="25"/>
    </row>
    <row r="294" spans="19:59" ht="13.5" customHeight="1">
      <c r="S294" s="25"/>
      <c r="T294" s="25"/>
      <c r="U294" s="25"/>
      <c r="V294" s="25"/>
      <c r="W294" s="25"/>
      <c r="X294" s="25"/>
      <c r="Y294" s="25"/>
      <c r="Z294" s="25"/>
      <c r="AA294" s="25"/>
      <c r="AB294" s="25"/>
      <c r="AC294" s="25"/>
      <c r="AD294" s="25"/>
      <c r="AE294" s="25"/>
      <c r="AF294" s="25"/>
      <c r="AG294" s="25"/>
      <c r="AH294" s="25"/>
      <c r="AI294" s="25"/>
      <c r="AJ294" s="25"/>
      <c r="AK294" s="25"/>
      <c r="AL294" s="25"/>
      <c r="AM294" s="25"/>
      <c r="AN294" s="25"/>
      <c r="AO294" s="25"/>
      <c r="AP294" s="25"/>
      <c r="AQ294" s="25"/>
      <c r="AR294" s="25"/>
      <c r="AS294" s="25"/>
      <c r="AT294" s="25"/>
      <c r="AU294" s="25"/>
      <c r="AV294" s="25"/>
      <c r="AW294" s="25"/>
      <c r="AX294" s="25"/>
      <c r="AY294" s="25"/>
      <c r="AZ294" s="25"/>
      <c r="BA294" s="25"/>
      <c r="BB294" s="25"/>
      <c r="BC294" s="25"/>
      <c r="BD294" s="25"/>
      <c r="BE294" s="25"/>
      <c r="BF294" s="25"/>
      <c r="BG294" s="25"/>
    </row>
    <row r="295" spans="19:59" ht="13.5" customHeight="1">
      <c r="S295" s="25"/>
      <c r="T295" s="25"/>
      <c r="U295" s="25"/>
      <c r="V295" s="25"/>
      <c r="W295" s="25"/>
      <c r="X295" s="25"/>
      <c r="Y295" s="25"/>
      <c r="Z295" s="25"/>
      <c r="AA295" s="25"/>
      <c r="AB295" s="25"/>
      <c r="AC295" s="25"/>
      <c r="AD295" s="25"/>
      <c r="AE295" s="25"/>
      <c r="AF295" s="25"/>
      <c r="AG295" s="25"/>
      <c r="AH295" s="25"/>
      <c r="AI295" s="25"/>
      <c r="AJ295" s="25"/>
      <c r="AK295" s="25"/>
      <c r="AL295" s="25"/>
      <c r="AM295" s="25"/>
      <c r="AN295" s="25"/>
      <c r="AO295" s="25"/>
      <c r="AP295" s="25"/>
      <c r="AQ295" s="25"/>
      <c r="AR295" s="25"/>
      <c r="AS295" s="25"/>
      <c r="AT295" s="25"/>
      <c r="AU295" s="25"/>
      <c r="AV295" s="25"/>
      <c r="AW295" s="25"/>
      <c r="AX295" s="25"/>
      <c r="AY295" s="25"/>
      <c r="AZ295" s="25"/>
      <c r="BA295" s="25"/>
      <c r="BB295" s="25"/>
      <c r="BC295" s="25"/>
      <c r="BD295" s="25"/>
      <c r="BE295" s="25"/>
      <c r="BF295" s="25"/>
      <c r="BG295" s="25"/>
    </row>
    <row r="296" spans="19:59" ht="13.5" customHeight="1">
      <c r="S296" s="25"/>
      <c r="T296" s="25"/>
      <c r="U296" s="25"/>
      <c r="V296" s="25"/>
      <c r="W296" s="25"/>
      <c r="X296" s="25"/>
      <c r="Y296" s="25"/>
      <c r="Z296" s="25"/>
      <c r="AA296" s="25"/>
      <c r="AB296" s="25"/>
      <c r="AC296" s="25"/>
      <c r="AD296" s="25"/>
      <c r="AE296" s="25"/>
      <c r="AF296" s="25"/>
      <c r="AG296" s="25"/>
      <c r="AH296" s="25"/>
      <c r="AI296" s="25"/>
      <c r="AJ296" s="25"/>
      <c r="AK296" s="25"/>
      <c r="AL296" s="25"/>
      <c r="AM296" s="25"/>
      <c r="AN296" s="25"/>
      <c r="AO296" s="25"/>
      <c r="AP296" s="25"/>
      <c r="AQ296" s="25"/>
      <c r="AR296" s="25"/>
      <c r="AS296" s="25"/>
      <c r="AT296" s="25"/>
      <c r="AU296" s="25"/>
      <c r="AV296" s="25"/>
      <c r="AW296" s="25"/>
      <c r="AX296" s="25"/>
      <c r="AY296" s="25"/>
      <c r="AZ296" s="25"/>
      <c r="BA296" s="25"/>
      <c r="BB296" s="25"/>
      <c r="BC296" s="25"/>
      <c r="BD296" s="25"/>
      <c r="BE296" s="25"/>
      <c r="BF296" s="25"/>
      <c r="BG296" s="25"/>
    </row>
    <row r="297" spans="19:59" ht="13.5" customHeight="1">
      <c r="S297" s="25"/>
      <c r="T297" s="25"/>
      <c r="U297" s="25"/>
      <c r="V297" s="25"/>
      <c r="W297" s="25"/>
      <c r="X297" s="25"/>
      <c r="Y297" s="25"/>
      <c r="Z297" s="25"/>
      <c r="AA297" s="25"/>
      <c r="AB297" s="25"/>
      <c r="AC297" s="25"/>
      <c r="AD297" s="25"/>
      <c r="AE297" s="25"/>
      <c r="AF297" s="25"/>
      <c r="AG297" s="25"/>
      <c r="AH297" s="25"/>
      <c r="AI297" s="25"/>
      <c r="AJ297" s="25"/>
      <c r="AK297" s="25"/>
      <c r="AL297" s="25"/>
      <c r="AM297" s="25"/>
      <c r="AN297" s="25"/>
      <c r="AO297" s="25"/>
      <c r="AP297" s="25"/>
      <c r="AQ297" s="25"/>
      <c r="AR297" s="25"/>
      <c r="AS297" s="25"/>
      <c r="AT297" s="25"/>
      <c r="AU297" s="25"/>
      <c r="AV297" s="25"/>
      <c r="AW297" s="25"/>
      <c r="AX297" s="25"/>
      <c r="AY297" s="25"/>
      <c r="AZ297" s="25"/>
      <c r="BA297" s="25"/>
      <c r="BB297" s="25"/>
      <c r="BC297" s="25"/>
      <c r="BD297" s="25"/>
      <c r="BE297" s="25"/>
      <c r="BF297" s="25"/>
      <c r="BG297" s="25"/>
    </row>
    <row r="298" spans="19:59" ht="15" customHeight="1">
      <c r="S298" s="25"/>
      <c r="T298" s="25"/>
      <c r="U298" s="25"/>
      <c r="V298" s="25"/>
      <c r="W298" s="25"/>
      <c r="X298" s="25"/>
      <c r="Y298" s="25"/>
      <c r="Z298" s="25"/>
      <c r="AA298" s="25"/>
      <c r="AB298" s="25"/>
      <c r="AC298" s="25"/>
      <c r="AD298" s="25"/>
      <c r="AE298" s="25"/>
      <c r="AF298" s="25"/>
      <c r="AG298" s="25"/>
      <c r="AH298" s="25"/>
      <c r="AI298" s="25"/>
      <c r="AJ298" s="25"/>
      <c r="AK298" s="25"/>
      <c r="AL298" s="25"/>
      <c r="AM298" s="25"/>
      <c r="AN298" s="25"/>
      <c r="AO298" s="25"/>
      <c r="AP298" s="25"/>
      <c r="AQ298" s="25"/>
      <c r="AR298" s="25"/>
      <c r="AS298" s="25"/>
      <c r="AT298" s="25"/>
      <c r="AU298" s="25"/>
      <c r="AV298" s="25"/>
      <c r="AW298" s="25"/>
      <c r="AX298" s="25"/>
      <c r="AY298" s="25"/>
      <c r="AZ298" s="25"/>
      <c r="BA298" s="25"/>
      <c r="BB298" s="25"/>
      <c r="BC298" s="25"/>
      <c r="BD298" s="25"/>
      <c r="BE298" s="25"/>
      <c r="BF298" s="25"/>
      <c r="BG298" s="25"/>
    </row>
    <row r="299" spans="19:59" ht="13.5" customHeight="1">
      <c r="S299" s="25" t="s">
        <v>141</v>
      </c>
      <c r="T299" s="25"/>
      <c r="U299" s="25"/>
      <c r="V299" s="25"/>
      <c r="W299" s="25"/>
      <c r="X299" s="25"/>
      <c r="Y299" s="25"/>
      <c r="Z299" s="25"/>
      <c r="AA299" s="25"/>
      <c r="AB299" s="25"/>
      <c r="AC299" s="25"/>
      <c r="AD299" s="25"/>
      <c r="AE299" s="25"/>
      <c r="AF299" s="25"/>
      <c r="AG299" s="25"/>
      <c r="AH299" s="25"/>
      <c r="AI299" s="25"/>
      <c r="AJ299" s="25"/>
      <c r="AK299" s="25"/>
      <c r="AL299" s="25"/>
      <c r="AM299" s="25"/>
      <c r="AN299" s="25"/>
      <c r="AO299" s="25"/>
      <c r="AP299" s="25"/>
      <c r="AQ299" s="25"/>
      <c r="AR299" s="25"/>
      <c r="AS299" s="25"/>
      <c r="AT299" s="25"/>
      <c r="AU299" s="25"/>
      <c r="AV299" s="25"/>
      <c r="AW299" s="25"/>
      <c r="AX299" s="25"/>
      <c r="AY299" s="25"/>
      <c r="AZ299" s="25"/>
      <c r="BA299" s="25"/>
      <c r="BB299" s="25"/>
      <c r="BC299" s="25"/>
      <c r="BD299" s="25"/>
      <c r="BE299" s="25"/>
      <c r="BF299" s="25"/>
      <c r="BG299" s="25"/>
    </row>
    <row r="300" spans="19:59" ht="13.5" customHeight="1">
      <c r="S300" s="25"/>
      <c r="T300" s="25"/>
      <c r="U300" s="25"/>
      <c r="V300" s="25"/>
      <c r="W300" s="25"/>
      <c r="X300" s="25"/>
      <c r="Y300" s="25"/>
      <c r="Z300" s="25"/>
      <c r="AA300" s="25"/>
      <c r="AB300" s="25"/>
      <c r="AC300" s="25"/>
      <c r="AD300" s="25"/>
      <c r="AE300" s="25"/>
      <c r="AF300" s="25"/>
      <c r="AG300" s="25"/>
      <c r="AH300" s="25"/>
      <c r="AI300" s="25"/>
      <c r="AJ300" s="25"/>
      <c r="AK300" s="25"/>
      <c r="AL300" s="25"/>
      <c r="AM300" s="25"/>
      <c r="AN300" s="25"/>
      <c r="AO300" s="25"/>
      <c r="AP300" s="25"/>
      <c r="AQ300" s="25"/>
      <c r="AR300" s="25"/>
      <c r="AS300" s="25"/>
      <c r="AT300" s="25"/>
      <c r="AU300" s="25"/>
      <c r="AV300" s="25"/>
      <c r="AW300" s="25"/>
      <c r="AX300" s="25"/>
      <c r="AY300" s="25"/>
      <c r="AZ300" s="25"/>
      <c r="BA300" s="25"/>
      <c r="BB300" s="25"/>
      <c r="BC300" s="25"/>
      <c r="BD300" s="25"/>
      <c r="BE300" s="25"/>
      <c r="BF300" s="25"/>
      <c r="BG300" s="25"/>
    </row>
    <row r="301" spans="19:59" ht="13.5" customHeight="1">
      <c r="S301" s="25"/>
      <c r="T301" s="25"/>
      <c r="U301" s="25"/>
      <c r="V301" s="25"/>
      <c r="W301" s="25"/>
      <c r="X301" s="25"/>
      <c r="Y301" s="25"/>
      <c r="Z301" s="25"/>
      <c r="AA301" s="25"/>
      <c r="AB301" s="25"/>
      <c r="AC301" s="25"/>
      <c r="AD301" s="25"/>
      <c r="AE301" s="25"/>
      <c r="AF301" s="25"/>
      <c r="AG301" s="25"/>
      <c r="AH301" s="25"/>
      <c r="AI301" s="25"/>
      <c r="AJ301" s="25"/>
      <c r="AK301" s="25"/>
      <c r="AL301" s="25"/>
      <c r="AM301" s="25"/>
      <c r="AN301" s="25"/>
      <c r="AO301" s="25"/>
      <c r="AP301" s="25"/>
      <c r="AQ301" s="25"/>
      <c r="AR301" s="25"/>
      <c r="AS301" s="25"/>
      <c r="AT301" s="25"/>
      <c r="AU301" s="25"/>
      <c r="AV301" s="25"/>
      <c r="AW301" s="25"/>
      <c r="AX301" s="25"/>
      <c r="AY301" s="25"/>
      <c r="AZ301" s="25"/>
      <c r="BA301" s="25"/>
      <c r="BB301" s="25"/>
      <c r="BC301" s="25"/>
      <c r="BD301" s="25"/>
      <c r="BE301" s="25"/>
      <c r="BF301" s="25"/>
      <c r="BG301" s="25"/>
    </row>
    <row r="302" spans="19:59" ht="13.5" customHeight="1">
      <c r="S302" s="25"/>
      <c r="T302" s="25"/>
      <c r="U302" s="25"/>
      <c r="V302" s="25"/>
      <c r="W302" s="25"/>
      <c r="X302" s="25"/>
      <c r="Y302" s="25"/>
      <c r="Z302" s="25"/>
      <c r="AA302" s="25"/>
      <c r="AB302" s="25"/>
      <c r="AC302" s="25"/>
      <c r="AD302" s="25"/>
      <c r="AE302" s="25"/>
      <c r="AF302" s="25"/>
      <c r="AG302" s="25"/>
      <c r="AH302" s="25"/>
      <c r="AI302" s="25"/>
      <c r="AJ302" s="25"/>
      <c r="AK302" s="25"/>
      <c r="AL302" s="25"/>
      <c r="AM302" s="25"/>
      <c r="AN302" s="25"/>
      <c r="AO302" s="25"/>
      <c r="AP302" s="25"/>
      <c r="AQ302" s="25"/>
      <c r="AR302" s="25"/>
      <c r="AS302" s="25"/>
      <c r="AT302" s="25"/>
      <c r="AU302" s="25"/>
      <c r="AV302" s="25"/>
      <c r="AW302" s="25"/>
      <c r="AX302" s="25"/>
      <c r="AY302" s="25"/>
      <c r="AZ302" s="25"/>
      <c r="BA302" s="25"/>
      <c r="BB302" s="25"/>
      <c r="BC302" s="25"/>
      <c r="BD302" s="25"/>
      <c r="BE302" s="25"/>
      <c r="BF302" s="25"/>
      <c r="BG302" s="25"/>
    </row>
    <row r="303" spans="19:59" ht="13.5" customHeight="1">
      <c r="S303" s="25"/>
      <c r="T303" s="25"/>
      <c r="U303" s="25"/>
      <c r="V303" s="25"/>
      <c r="W303" s="25"/>
      <c r="X303" s="25"/>
      <c r="Y303" s="25"/>
      <c r="Z303" s="25"/>
      <c r="AA303" s="25"/>
      <c r="AB303" s="25"/>
      <c r="AC303" s="25"/>
      <c r="AD303" s="25"/>
      <c r="AE303" s="25"/>
      <c r="AF303" s="25"/>
      <c r="AG303" s="25"/>
      <c r="AH303" s="25"/>
      <c r="AI303" s="25"/>
      <c r="AJ303" s="25"/>
      <c r="AK303" s="25"/>
      <c r="AL303" s="25"/>
      <c r="AM303" s="25"/>
      <c r="AN303" s="25"/>
      <c r="AO303" s="25"/>
      <c r="AP303" s="25"/>
      <c r="AQ303" s="25"/>
      <c r="AR303" s="25"/>
      <c r="AS303" s="25"/>
      <c r="AT303" s="25"/>
      <c r="AU303" s="25"/>
      <c r="AV303" s="25"/>
      <c r="AW303" s="25"/>
      <c r="AX303" s="25"/>
      <c r="AY303" s="25"/>
      <c r="AZ303" s="25"/>
      <c r="BA303" s="25"/>
      <c r="BB303" s="25"/>
      <c r="BC303" s="25"/>
      <c r="BD303" s="25"/>
      <c r="BE303" s="25"/>
      <c r="BF303" s="25"/>
      <c r="BG303" s="25"/>
    </row>
    <row r="304" spans="19:59" ht="13.5" customHeight="1">
      <c r="S304" s="25"/>
      <c r="T304" s="25"/>
      <c r="U304" s="25"/>
      <c r="V304" s="25"/>
      <c r="W304" s="25"/>
      <c r="X304" s="25"/>
      <c r="Y304" s="25"/>
      <c r="Z304" s="25"/>
      <c r="AA304" s="25"/>
      <c r="AB304" s="25"/>
      <c r="AC304" s="25"/>
      <c r="AD304" s="25"/>
      <c r="AE304" s="25"/>
      <c r="AF304" s="25"/>
      <c r="AG304" s="25"/>
      <c r="AH304" s="25"/>
      <c r="AI304" s="25"/>
      <c r="AJ304" s="25"/>
      <c r="AK304" s="25"/>
      <c r="AL304" s="25"/>
      <c r="AM304" s="25"/>
      <c r="AN304" s="25"/>
      <c r="AO304" s="25"/>
      <c r="AP304" s="25"/>
      <c r="AQ304" s="25"/>
      <c r="AR304" s="25"/>
      <c r="AS304" s="25"/>
      <c r="AT304" s="25"/>
      <c r="AU304" s="25"/>
      <c r="AV304" s="25"/>
      <c r="AW304" s="25"/>
      <c r="AX304" s="25"/>
      <c r="AY304" s="25"/>
      <c r="AZ304" s="25"/>
      <c r="BA304" s="25"/>
      <c r="BB304" s="25"/>
      <c r="BC304" s="25"/>
      <c r="BD304" s="25"/>
      <c r="BE304" s="25"/>
      <c r="BF304" s="25"/>
      <c r="BG304" s="25"/>
    </row>
    <row r="305" spans="19:59" ht="13.5" customHeight="1">
      <c r="S305" s="25"/>
      <c r="T305" s="25"/>
      <c r="U305" s="25"/>
      <c r="V305" s="25"/>
      <c r="W305" s="25"/>
      <c r="X305" s="25"/>
      <c r="Y305" s="25"/>
      <c r="Z305" s="25"/>
      <c r="AA305" s="25"/>
      <c r="AB305" s="25"/>
      <c r="AC305" s="25"/>
      <c r="AD305" s="25"/>
      <c r="AE305" s="25"/>
      <c r="AF305" s="25"/>
      <c r="AG305" s="25"/>
      <c r="AH305" s="25"/>
      <c r="AI305" s="25"/>
      <c r="AJ305" s="25"/>
      <c r="AK305" s="25"/>
      <c r="AL305" s="25"/>
      <c r="AM305" s="25"/>
      <c r="AN305" s="25"/>
      <c r="AO305" s="25"/>
      <c r="AP305" s="25"/>
      <c r="AQ305" s="25"/>
      <c r="AR305" s="25"/>
      <c r="AS305" s="25"/>
      <c r="AT305" s="25"/>
      <c r="AU305" s="25"/>
      <c r="AV305" s="25"/>
      <c r="AW305" s="25"/>
      <c r="AX305" s="25"/>
      <c r="AY305" s="25"/>
      <c r="AZ305" s="25"/>
      <c r="BA305" s="25"/>
      <c r="BB305" s="25"/>
      <c r="BC305" s="25"/>
      <c r="BD305" s="25"/>
      <c r="BE305" s="25"/>
      <c r="BF305" s="25"/>
      <c r="BG305" s="25"/>
    </row>
    <row r="306" spans="19:59" ht="13.5" customHeight="1">
      <c r="S306" s="25"/>
      <c r="T306" s="25"/>
      <c r="U306" s="25"/>
      <c r="V306" s="25"/>
      <c r="W306" s="25"/>
      <c r="X306" s="25"/>
      <c r="Y306" s="25"/>
      <c r="Z306" s="25"/>
      <c r="AA306" s="25"/>
      <c r="AB306" s="25"/>
      <c r="AC306" s="25"/>
      <c r="AD306" s="25"/>
      <c r="AE306" s="25"/>
      <c r="AF306" s="25"/>
      <c r="AG306" s="25"/>
      <c r="AH306" s="25"/>
      <c r="AI306" s="25"/>
      <c r="AJ306" s="25"/>
      <c r="AK306" s="25"/>
      <c r="AL306" s="25"/>
      <c r="AM306" s="25"/>
      <c r="AN306" s="25"/>
      <c r="AO306" s="25"/>
      <c r="AP306" s="25"/>
      <c r="AQ306" s="25"/>
      <c r="AR306" s="25"/>
      <c r="AS306" s="25"/>
      <c r="AT306" s="25"/>
      <c r="AU306" s="25"/>
      <c r="AV306" s="25"/>
      <c r="AW306" s="25"/>
      <c r="AX306" s="25"/>
      <c r="AY306" s="25"/>
      <c r="AZ306" s="25"/>
      <c r="BA306" s="25"/>
      <c r="BB306" s="25"/>
      <c r="BC306" s="25"/>
      <c r="BD306" s="25"/>
      <c r="BE306" s="25"/>
      <c r="BF306" s="25"/>
      <c r="BG306" s="25"/>
    </row>
    <row r="307" spans="19:59" ht="13.5" customHeight="1">
      <c r="S307" s="25"/>
      <c r="T307" s="25"/>
      <c r="U307" s="25"/>
      <c r="V307" s="25"/>
      <c r="W307" s="25"/>
      <c r="X307" s="25"/>
      <c r="Y307" s="25"/>
      <c r="Z307" s="25"/>
      <c r="AA307" s="25"/>
      <c r="AB307" s="25"/>
      <c r="AC307" s="25"/>
      <c r="AD307" s="25"/>
      <c r="AE307" s="25"/>
      <c r="AF307" s="25"/>
      <c r="AG307" s="25"/>
      <c r="AH307" s="25"/>
      <c r="AI307" s="25"/>
      <c r="AJ307" s="25"/>
      <c r="AK307" s="25"/>
      <c r="AL307" s="25"/>
      <c r="AM307" s="25"/>
      <c r="AN307" s="25"/>
      <c r="AO307" s="25"/>
      <c r="AP307" s="25"/>
      <c r="AQ307" s="25"/>
      <c r="AR307" s="25"/>
      <c r="AS307" s="25"/>
      <c r="AT307" s="25"/>
      <c r="AU307" s="25"/>
      <c r="AV307" s="25"/>
      <c r="AW307" s="25"/>
      <c r="AX307" s="25"/>
      <c r="AY307" s="25"/>
      <c r="AZ307" s="25"/>
      <c r="BA307" s="25"/>
      <c r="BB307" s="25"/>
      <c r="BC307" s="25"/>
      <c r="BD307" s="25"/>
      <c r="BE307" s="25"/>
      <c r="BF307" s="25"/>
      <c r="BG307" s="25"/>
    </row>
    <row r="308" spans="19:59" ht="13.5" customHeight="1">
      <c r="S308" s="25"/>
      <c r="T308" s="25"/>
      <c r="U308" s="25"/>
      <c r="V308" s="25"/>
      <c r="W308" s="25"/>
      <c r="X308" s="25"/>
      <c r="Y308" s="25"/>
      <c r="Z308" s="25"/>
      <c r="AA308" s="25"/>
      <c r="AB308" s="25"/>
      <c r="AC308" s="25"/>
      <c r="AD308" s="25"/>
      <c r="AE308" s="25"/>
      <c r="AF308" s="25"/>
      <c r="AG308" s="25"/>
      <c r="AH308" s="25"/>
      <c r="AI308" s="25"/>
      <c r="AJ308" s="25"/>
      <c r="AK308" s="25"/>
      <c r="AL308" s="25"/>
      <c r="AM308" s="25"/>
      <c r="AN308" s="25"/>
      <c r="AO308" s="25"/>
      <c r="AP308" s="25"/>
      <c r="AQ308" s="25"/>
      <c r="AR308" s="25"/>
      <c r="AS308" s="25"/>
      <c r="AT308" s="25"/>
      <c r="AU308" s="25"/>
      <c r="AV308" s="25"/>
      <c r="AW308" s="25"/>
      <c r="AX308" s="25"/>
      <c r="AY308" s="25"/>
      <c r="AZ308" s="25"/>
      <c r="BA308" s="25"/>
      <c r="BB308" s="25"/>
      <c r="BC308" s="25"/>
      <c r="BD308" s="25"/>
      <c r="BE308" s="25"/>
      <c r="BF308" s="25"/>
      <c r="BG308" s="25"/>
    </row>
    <row r="309" spans="19:59" ht="13.5" customHeight="1">
      <c r="S309" s="25"/>
      <c r="T309" s="25"/>
      <c r="U309" s="25"/>
      <c r="V309" s="25"/>
      <c r="W309" s="25"/>
      <c r="X309" s="25"/>
      <c r="Y309" s="25"/>
      <c r="Z309" s="25"/>
      <c r="AA309" s="25"/>
      <c r="AB309" s="25"/>
      <c r="AC309" s="25"/>
      <c r="AD309" s="25"/>
      <c r="AE309" s="25"/>
      <c r="AF309" s="25"/>
      <c r="AG309" s="25"/>
      <c r="AH309" s="25"/>
      <c r="AI309" s="25"/>
      <c r="AJ309" s="25"/>
      <c r="AK309" s="25"/>
      <c r="AL309" s="25"/>
      <c r="AM309" s="25"/>
      <c r="AN309" s="25"/>
      <c r="AO309" s="25"/>
      <c r="AP309" s="25"/>
      <c r="AQ309" s="25"/>
      <c r="AR309" s="25"/>
      <c r="AS309" s="25"/>
      <c r="AT309" s="25"/>
      <c r="AU309" s="25"/>
      <c r="AV309" s="25"/>
      <c r="AW309" s="25"/>
      <c r="AX309" s="25"/>
      <c r="AY309" s="25"/>
      <c r="AZ309" s="25"/>
      <c r="BA309" s="25"/>
      <c r="BB309" s="25"/>
      <c r="BC309" s="25"/>
      <c r="BD309" s="25"/>
      <c r="BE309" s="25"/>
      <c r="BF309" s="25"/>
      <c r="BG309" s="25"/>
    </row>
    <row r="310" spans="19:59" ht="13.5" customHeight="1">
      <c r="S310" s="25"/>
      <c r="T310" s="25"/>
      <c r="U310" s="25"/>
      <c r="V310" s="25"/>
      <c r="W310" s="25"/>
      <c r="X310" s="25"/>
      <c r="Y310" s="25"/>
      <c r="Z310" s="25"/>
      <c r="AA310" s="25"/>
      <c r="AB310" s="25"/>
      <c r="AC310" s="25"/>
      <c r="AD310" s="25"/>
      <c r="AE310" s="25"/>
      <c r="AF310" s="25"/>
      <c r="AG310" s="25"/>
      <c r="AH310" s="25"/>
      <c r="AI310" s="25"/>
      <c r="AJ310" s="25"/>
      <c r="AK310" s="25"/>
      <c r="AL310" s="25"/>
      <c r="AM310" s="25"/>
      <c r="AN310" s="25"/>
      <c r="AO310" s="25"/>
      <c r="AP310" s="25"/>
      <c r="AQ310" s="25"/>
      <c r="AR310" s="25"/>
      <c r="AS310" s="25"/>
      <c r="AT310" s="25"/>
      <c r="AU310" s="25"/>
      <c r="AV310" s="25"/>
      <c r="AW310" s="25"/>
      <c r="AX310" s="25"/>
      <c r="AY310" s="25"/>
      <c r="AZ310" s="25"/>
      <c r="BA310" s="25"/>
      <c r="BB310" s="25"/>
      <c r="BC310" s="25"/>
      <c r="BD310" s="25"/>
      <c r="BE310" s="25"/>
      <c r="BF310" s="25"/>
      <c r="BG310" s="25"/>
    </row>
    <row r="311" spans="19:59" ht="13.5" customHeight="1">
      <c r="S311" s="25"/>
      <c r="T311" s="25"/>
      <c r="U311" s="25"/>
      <c r="V311" s="25"/>
      <c r="W311" s="25"/>
      <c r="X311" s="25"/>
      <c r="Y311" s="25"/>
      <c r="Z311" s="25"/>
      <c r="AA311" s="25"/>
      <c r="AB311" s="25"/>
      <c r="AC311" s="25"/>
      <c r="AD311" s="25"/>
      <c r="AE311" s="25"/>
      <c r="AF311" s="25"/>
      <c r="AG311" s="25"/>
      <c r="AH311" s="25"/>
      <c r="AI311" s="25"/>
      <c r="AJ311" s="25"/>
      <c r="AK311" s="25"/>
      <c r="AL311" s="25"/>
      <c r="AM311" s="25"/>
      <c r="AN311" s="25"/>
      <c r="AO311" s="25"/>
      <c r="AP311" s="25"/>
      <c r="AQ311" s="25"/>
      <c r="AR311" s="25"/>
      <c r="AS311" s="25"/>
      <c r="AT311" s="25"/>
      <c r="AU311" s="25"/>
      <c r="AV311" s="25"/>
      <c r="AW311" s="25"/>
      <c r="AX311" s="25"/>
      <c r="AY311" s="25"/>
      <c r="AZ311" s="25"/>
      <c r="BA311" s="25"/>
      <c r="BB311" s="25"/>
      <c r="BC311" s="25"/>
      <c r="BD311" s="25"/>
      <c r="BE311" s="25"/>
      <c r="BF311" s="25"/>
      <c r="BG311" s="25"/>
    </row>
    <row r="312" ht="1.5" customHeight="1"/>
    <row r="313" spans="3:59" ht="14.25" customHeight="1">
      <c r="C313" s="17">
        <v>24</v>
      </c>
      <c r="D313" s="17"/>
      <c r="E313" s="18" t="s">
        <v>136</v>
      </c>
      <c r="F313" s="18"/>
      <c r="G313" s="18"/>
      <c r="H313" s="18"/>
      <c r="I313" s="18"/>
      <c r="J313" s="18"/>
      <c r="K313" s="18"/>
      <c r="M313" s="2" t="s">
        <v>43</v>
      </c>
      <c r="P313" s="18" t="s">
        <v>137</v>
      </c>
      <c r="Q313" s="18"/>
      <c r="R313" s="18"/>
      <c r="S313" s="18"/>
      <c r="T313" s="18"/>
      <c r="U313" s="18"/>
      <c r="V313" s="18"/>
      <c r="W313" s="18"/>
      <c r="X313" s="18"/>
      <c r="Y313" s="18"/>
      <c r="Z313" s="18"/>
      <c r="AA313" s="18"/>
      <c r="AB313" s="18"/>
      <c r="AC313" s="18"/>
      <c r="AD313" s="18"/>
      <c r="AE313" s="18"/>
      <c r="AF313" s="18"/>
      <c r="AG313" s="18"/>
      <c r="AH313" s="18"/>
      <c r="AI313" s="19" t="s">
        <v>99</v>
      </c>
      <c r="AJ313" s="19"/>
      <c r="AK313" s="19"/>
      <c r="AL313" s="19"/>
      <c r="AN313" s="20">
        <v>34.31</v>
      </c>
      <c r="AO313" s="20"/>
      <c r="AP313" s="20"/>
      <c r="AS313" s="34"/>
      <c r="AT313" s="34"/>
      <c r="AU313" s="34"/>
      <c r="AV313" s="34"/>
      <c r="AW313" s="34"/>
      <c r="AX313" s="31"/>
      <c r="AY313" s="31"/>
      <c r="AZ313" s="30">
        <f>AN313*AS313</f>
        <v>0</v>
      </c>
      <c r="BA313" s="30"/>
      <c r="BB313" s="30"/>
      <c r="BC313" s="30"/>
      <c r="BD313" s="30"/>
      <c r="BE313" s="30"/>
      <c r="BF313" s="30"/>
      <c r="BG313" s="30"/>
    </row>
    <row r="314" ht="2.25" customHeight="1"/>
    <row r="315" spans="20:59" ht="13.5" customHeight="1">
      <c r="T315" s="25" t="s">
        <v>142</v>
      </c>
      <c r="U315" s="25"/>
      <c r="V315" s="25"/>
      <c r="W315" s="25"/>
      <c r="X315" s="25"/>
      <c r="Y315" s="25"/>
      <c r="Z315" s="25"/>
      <c r="AA315" s="25"/>
      <c r="AB315" s="25"/>
      <c r="AC315" s="25"/>
      <c r="AD315" s="25"/>
      <c r="AE315" s="25"/>
      <c r="AF315" s="25"/>
      <c r="AG315" s="25"/>
      <c r="AH315" s="25"/>
      <c r="AI315" s="25"/>
      <c r="AJ315" s="25"/>
      <c r="AK315" s="25"/>
      <c r="AL315" s="25"/>
      <c r="AM315" s="25"/>
      <c r="AN315" s="25"/>
      <c r="AO315" s="25"/>
      <c r="AP315" s="25"/>
      <c r="AQ315" s="25"/>
      <c r="AR315" s="25"/>
      <c r="AS315" s="25"/>
      <c r="AT315" s="25"/>
      <c r="AU315" s="25"/>
      <c r="AV315" s="25"/>
      <c r="AW315" s="25"/>
      <c r="AX315" s="25"/>
      <c r="AY315" s="25"/>
      <c r="AZ315" s="25"/>
      <c r="BA315" s="25"/>
      <c r="BB315" s="25"/>
      <c r="BC315" s="25"/>
      <c r="BD315" s="25"/>
      <c r="BE315" s="25"/>
      <c r="BF315" s="25"/>
      <c r="BG315" s="25"/>
    </row>
    <row r="316" spans="20:59" ht="13.5" customHeight="1">
      <c r="T316" s="25"/>
      <c r="U316" s="25"/>
      <c r="V316" s="25"/>
      <c r="W316" s="25"/>
      <c r="X316" s="25"/>
      <c r="Y316" s="25"/>
      <c r="Z316" s="25"/>
      <c r="AA316" s="25"/>
      <c r="AB316" s="25"/>
      <c r="AC316" s="25"/>
      <c r="AD316" s="25"/>
      <c r="AE316" s="25"/>
      <c r="AF316" s="25"/>
      <c r="AG316" s="25"/>
      <c r="AH316" s="25"/>
      <c r="AI316" s="25"/>
      <c r="AJ316" s="25"/>
      <c r="AK316" s="25"/>
      <c r="AL316" s="25"/>
      <c r="AM316" s="25"/>
      <c r="AN316" s="25"/>
      <c r="AO316" s="25"/>
      <c r="AP316" s="25"/>
      <c r="AQ316" s="25"/>
      <c r="AR316" s="25"/>
      <c r="AS316" s="25"/>
      <c r="AT316" s="25"/>
      <c r="AU316" s="25"/>
      <c r="AV316" s="25"/>
      <c r="AW316" s="25"/>
      <c r="AX316" s="25"/>
      <c r="AY316" s="25"/>
      <c r="AZ316" s="25"/>
      <c r="BA316" s="25"/>
      <c r="BB316" s="25"/>
      <c r="BC316" s="25"/>
      <c r="BD316" s="25"/>
      <c r="BE316" s="25"/>
      <c r="BF316" s="25"/>
      <c r="BG316" s="25"/>
    </row>
    <row r="317" spans="20:59" ht="13.5" customHeight="1">
      <c r="T317" s="25"/>
      <c r="U317" s="25"/>
      <c r="V317" s="25"/>
      <c r="W317" s="25"/>
      <c r="X317" s="25"/>
      <c r="Y317" s="25"/>
      <c r="Z317" s="25"/>
      <c r="AA317" s="25"/>
      <c r="AB317" s="25"/>
      <c r="AC317" s="25"/>
      <c r="AD317" s="25"/>
      <c r="AE317" s="25"/>
      <c r="AF317" s="25"/>
      <c r="AG317" s="25"/>
      <c r="AH317" s="25"/>
      <c r="AI317" s="25"/>
      <c r="AJ317" s="25"/>
      <c r="AK317" s="25"/>
      <c r="AL317" s="25"/>
      <c r="AM317" s="25"/>
      <c r="AN317" s="25"/>
      <c r="AO317" s="25"/>
      <c r="AP317" s="25"/>
      <c r="AQ317" s="25"/>
      <c r="AR317" s="25"/>
      <c r="AS317" s="25"/>
      <c r="AT317" s="25"/>
      <c r="AU317" s="25"/>
      <c r="AV317" s="25"/>
      <c r="AW317" s="25"/>
      <c r="AX317" s="25"/>
      <c r="AY317" s="25"/>
      <c r="AZ317" s="25"/>
      <c r="BA317" s="25"/>
      <c r="BB317" s="25"/>
      <c r="BC317" s="25"/>
      <c r="BD317" s="25"/>
      <c r="BE317" s="25"/>
      <c r="BF317" s="25"/>
      <c r="BG317" s="25"/>
    </row>
    <row r="318" spans="20:59" ht="13.5" customHeight="1">
      <c r="T318" s="25"/>
      <c r="U318" s="25"/>
      <c r="V318" s="25"/>
      <c r="W318" s="25"/>
      <c r="X318" s="25"/>
      <c r="Y318" s="25"/>
      <c r="Z318" s="25"/>
      <c r="AA318" s="25"/>
      <c r="AB318" s="25"/>
      <c r="AC318" s="25"/>
      <c r="AD318" s="25"/>
      <c r="AE318" s="25"/>
      <c r="AF318" s="25"/>
      <c r="AG318" s="25"/>
      <c r="AH318" s="25"/>
      <c r="AI318" s="25"/>
      <c r="AJ318" s="25"/>
      <c r="AK318" s="25"/>
      <c r="AL318" s="25"/>
      <c r="AM318" s="25"/>
      <c r="AN318" s="25"/>
      <c r="AO318" s="25"/>
      <c r="AP318" s="25"/>
      <c r="AQ318" s="25"/>
      <c r="AR318" s="25"/>
      <c r="AS318" s="25"/>
      <c r="AT318" s="25"/>
      <c r="AU318" s="25"/>
      <c r="AV318" s="25"/>
      <c r="AW318" s="25"/>
      <c r="AX318" s="25"/>
      <c r="AY318" s="25"/>
      <c r="AZ318" s="25"/>
      <c r="BA318" s="25"/>
      <c r="BB318" s="25"/>
      <c r="BC318" s="25"/>
      <c r="BD318" s="25"/>
      <c r="BE318" s="25"/>
      <c r="BF318" s="25"/>
      <c r="BG318" s="25"/>
    </row>
    <row r="319" spans="3:59" ht="15.75" customHeight="1">
      <c r="C319" s="22" t="s">
        <v>33</v>
      </c>
      <c r="D319" s="22"/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T319" s="23" t="s">
        <v>34</v>
      </c>
      <c r="U319" s="23"/>
      <c r="V319" s="23"/>
      <c r="W319" s="23"/>
      <c r="X319" s="23"/>
      <c r="Y319" s="23"/>
      <c r="Z319" s="23"/>
      <c r="AA319" s="23"/>
      <c r="AB319" s="23"/>
      <c r="AC319" s="23"/>
      <c r="AD319" s="23"/>
      <c r="AE319" s="23"/>
      <c r="AF319" s="23"/>
      <c r="AG319" s="23"/>
      <c r="AH319" s="23"/>
      <c r="AI319" s="23"/>
      <c r="AJ319" s="23"/>
      <c r="AK319" s="23"/>
      <c r="AL319" s="23"/>
      <c r="AM319" s="23"/>
      <c r="AN319" s="23"/>
      <c r="AO319" s="23"/>
      <c r="AP319" s="23"/>
      <c r="AQ319" s="23"/>
      <c r="AR319" s="23"/>
      <c r="AS319" s="23"/>
      <c r="AT319" s="23"/>
      <c r="AU319" s="23"/>
      <c r="AV319" s="23"/>
      <c r="AW319" s="23"/>
      <c r="AX319" s="23"/>
      <c r="AY319" s="23"/>
      <c r="AZ319" s="23"/>
      <c r="BA319" s="23"/>
      <c r="BB319" s="23"/>
      <c r="BC319" s="23"/>
      <c r="BD319" s="23"/>
      <c r="BE319" s="23"/>
      <c r="BF319" s="23"/>
      <c r="BG319" s="23"/>
    </row>
    <row r="320" ht="12.75" customHeight="1" hidden="1"/>
    <row r="321" spans="3:59" ht="13.5" customHeight="1">
      <c r="C321" s="22" t="s">
        <v>35</v>
      </c>
      <c r="D321" s="22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S321" s="25" t="s">
        <v>143</v>
      </c>
      <c r="T321" s="25"/>
      <c r="U321" s="25"/>
      <c r="V321" s="25"/>
      <c r="W321" s="25"/>
      <c r="X321" s="25"/>
      <c r="Y321" s="25"/>
      <c r="Z321" s="25"/>
      <c r="AA321" s="25"/>
      <c r="AB321" s="25"/>
      <c r="AC321" s="25"/>
      <c r="AD321" s="25"/>
      <c r="AE321" s="25"/>
      <c r="AF321" s="25"/>
      <c r="AG321" s="25"/>
      <c r="AH321" s="25"/>
      <c r="AI321" s="25"/>
      <c r="AJ321" s="25"/>
      <c r="AK321" s="25"/>
      <c r="AL321" s="25"/>
      <c r="AM321" s="25"/>
      <c r="AN321" s="25"/>
      <c r="AO321" s="25"/>
      <c r="AP321" s="25"/>
      <c r="AQ321" s="25"/>
      <c r="AR321" s="25"/>
      <c r="AS321" s="25"/>
      <c r="AT321" s="25"/>
      <c r="AU321" s="25"/>
      <c r="AV321" s="25"/>
      <c r="AW321" s="25"/>
      <c r="AX321" s="25"/>
      <c r="AY321" s="25"/>
      <c r="AZ321" s="25"/>
      <c r="BA321" s="25"/>
      <c r="BB321" s="25"/>
      <c r="BC321" s="25"/>
      <c r="BD321" s="25"/>
      <c r="BE321" s="25"/>
      <c r="BF321" s="25"/>
      <c r="BG321" s="25"/>
    </row>
    <row r="322" spans="19:59" ht="13.5" customHeight="1">
      <c r="S322" s="25"/>
      <c r="T322" s="25"/>
      <c r="U322" s="25"/>
      <c r="V322" s="25"/>
      <c r="W322" s="25"/>
      <c r="X322" s="25"/>
      <c r="Y322" s="25"/>
      <c r="Z322" s="25"/>
      <c r="AA322" s="25"/>
      <c r="AB322" s="25"/>
      <c r="AC322" s="25"/>
      <c r="AD322" s="25"/>
      <c r="AE322" s="25"/>
      <c r="AF322" s="25"/>
      <c r="AG322" s="25"/>
      <c r="AH322" s="25"/>
      <c r="AI322" s="25"/>
      <c r="AJ322" s="25"/>
      <c r="AK322" s="25"/>
      <c r="AL322" s="25"/>
      <c r="AM322" s="25"/>
      <c r="AN322" s="25"/>
      <c r="AO322" s="25"/>
      <c r="AP322" s="25"/>
      <c r="AQ322" s="25"/>
      <c r="AR322" s="25"/>
      <c r="AS322" s="25"/>
      <c r="AT322" s="25"/>
      <c r="AU322" s="25"/>
      <c r="AV322" s="25"/>
      <c r="AW322" s="25"/>
      <c r="AX322" s="25"/>
      <c r="AY322" s="25"/>
      <c r="AZ322" s="25"/>
      <c r="BA322" s="25"/>
      <c r="BB322" s="25"/>
      <c r="BC322" s="25"/>
      <c r="BD322" s="25"/>
      <c r="BE322" s="25"/>
      <c r="BF322" s="25"/>
      <c r="BG322" s="25"/>
    </row>
    <row r="323" spans="19:59" ht="13.5" customHeight="1">
      <c r="S323" s="25"/>
      <c r="T323" s="25"/>
      <c r="U323" s="25"/>
      <c r="V323" s="25"/>
      <c r="W323" s="25"/>
      <c r="X323" s="25"/>
      <c r="Y323" s="25"/>
      <c r="Z323" s="25"/>
      <c r="AA323" s="25"/>
      <c r="AB323" s="25"/>
      <c r="AC323" s="25"/>
      <c r="AD323" s="25"/>
      <c r="AE323" s="25"/>
      <c r="AF323" s="25"/>
      <c r="AG323" s="25"/>
      <c r="AH323" s="25"/>
      <c r="AI323" s="25"/>
      <c r="AJ323" s="25"/>
      <c r="AK323" s="25"/>
      <c r="AL323" s="25"/>
      <c r="AM323" s="25"/>
      <c r="AN323" s="25"/>
      <c r="AO323" s="25"/>
      <c r="AP323" s="25"/>
      <c r="AQ323" s="25"/>
      <c r="AR323" s="25"/>
      <c r="AS323" s="25"/>
      <c r="AT323" s="25"/>
      <c r="AU323" s="25"/>
      <c r="AV323" s="25"/>
      <c r="AW323" s="25"/>
      <c r="AX323" s="25"/>
      <c r="AY323" s="25"/>
      <c r="AZ323" s="25"/>
      <c r="BA323" s="25"/>
      <c r="BB323" s="25"/>
      <c r="BC323" s="25"/>
      <c r="BD323" s="25"/>
      <c r="BE323" s="25"/>
      <c r="BF323" s="25"/>
      <c r="BG323" s="25"/>
    </row>
    <row r="324" spans="19:59" ht="13.5" customHeight="1">
      <c r="S324" s="25"/>
      <c r="T324" s="25"/>
      <c r="U324" s="25"/>
      <c r="V324" s="25"/>
      <c r="W324" s="25"/>
      <c r="X324" s="25"/>
      <c r="Y324" s="25"/>
      <c r="Z324" s="25"/>
      <c r="AA324" s="25"/>
      <c r="AB324" s="25"/>
      <c r="AC324" s="25"/>
      <c r="AD324" s="25"/>
      <c r="AE324" s="25"/>
      <c r="AF324" s="25"/>
      <c r="AG324" s="25"/>
      <c r="AH324" s="25"/>
      <c r="AI324" s="25"/>
      <c r="AJ324" s="25"/>
      <c r="AK324" s="25"/>
      <c r="AL324" s="25"/>
      <c r="AM324" s="25"/>
      <c r="AN324" s="25"/>
      <c r="AO324" s="25"/>
      <c r="AP324" s="25"/>
      <c r="AQ324" s="25"/>
      <c r="AR324" s="25"/>
      <c r="AS324" s="25"/>
      <c r="AT324" s="25"/>
      <c r="AU324" s="25"/>
      <c r="AV324" s="25"/>
      <c r="AW324" s="25"/>
      <c r="AX324" s="25"/>
      <c r="AY324" s="25"/>
      <c r="AZ324" s="25"/>
      <c r="BA324" s="25"/>
      <c r="BB324" s="25"/>
      <c r="BC324" s="25"/>
      <c r="BD324" s="25"/>
      <c r="BE324" s="25"/>
      <c r="BF324" s="25"/>
      <c r="BG324" s="25"/>
    </row>
    <row r="325" spans="19:59" ht="13.5" customHeight="1">
      <c r="S325" s="25"/>
      <c r="T325" s="25"/>
      <c r="U325" s="25"/>
      <c r="V325" s="25"/>
      <c r="W325" s="25"/>
      <c r="X325" s="25"/>
      <c r="Y325" s="25"/>
      <c r="Z325" s="25"/>
      <c r="AA325" s="25"/>
      <c r="AB325" s="25"/>
      <c r="AC325" s="25"/>
      <c r="AD325" s="25"/>
      <c r="AE325" s="25"/>
      <c r="AF325" s="25"/>
      <c r="AG325" s="25"/>
      <c r="AH325" s="25"/>
      <c r="AI325" s="25"/>
      <c r="AJ325" s="25"/>
      <c r="AK325" s="25"/>
      <c r="AL325" s="25"/>
      <c r="AM325" s="25"/>
      <c r="AN325" s="25"/>
      <c r="AO325" s="25"/>
      <c r="AP325" s="25"/>
      <c r="AQ325" s="25"/>
      <c r="AR325" s="25"/>
      <c r="AS325" s="25"/>
      <c r="AT325" s="25"/>
      <c r="AU325" s="25"/>
      <c r="AV325" s="25"/>
      <c r="AW325" s="25"/>
      <c r="AX325" s="25"/>
      <c r="AY325" s="25"/>
      <c r="AZ325" s="25"/>
      <c r="BA325" s="25"/>
      <c r="BB325" s="25"/>
      <c r="BC325" s="25"/>
      <c r="BD325" s="25"/>
      <c r="BE325" s="25"/>
      <c r="BF325" s="25"/>
      <c r="BG325" s="25"/>
    </row>
    <row r="326" spans="19:59" ht="13.5" customHeight="1">
      <c r="S326" s="25"/>
      <c r="T326" s="25"/>
      <c r="U326" s="25"/>
      <c r="V326" s="25"/>
      <c r="W326" s="25"/>
      <c r="X326" s="25"/>
      <c r="Y326" s="25"/>
      <c r="Z326" s="25"/>
      <c r="AA326" s="25"/>
      <c r="AB326" s="25"/>
      <c r="AC326" s="25"/>
      <c r="AD326" s="25"/>
      <c r="AE326" s="25"/>
      <c r="AF326" s="25"/>
      <c r="AG326" s="25"/>
      <c r="AH326" s="25"/>
      <c r="AI326" s="25"/>
      <c r="AJ326" s="25"/>
      <c r="AK326" s="25"/>
      <c r="AL326" s="25"/>
      <c r="AM326" s="25"/>
      <c r="AN326" s="25"/>
      <c r="AO326" s="25"/>
      <c r="AP326" s="25"/>
      <c r="AQ326" s="25"/>
      <c r="AR326" s="25"/>
      <c r="AS326" s="25"/>
      <c r="AT326" s="25"/>
      <c r="AU326" s="25"/>
      <c r="AV326" s="25"/>
      <c r="AW326" s="25"/>
      <c r="AX326" s="25"/>
      <c r="AY326" s="25"/>
      <c r="AZ326" s="25"/>
      <c r="BA326" s="25"/>
      <c r="BB326" s="25"/>
      <c r="BC326" s="25"/>
      <c r="BD326" s="25"/>
      <c r="BE326" s="25"/>
      <c r="BF326" s="25"/>
      <c r="BG326" s="25"/>
    </row>
    <row r="327" spans="19:59" ht="13.5" customHeight="1">
      <c r="S327" s="25"/>
      <c r="T327" s="25"/>
      <c r="U327" s="25"/>
      <c r="V327" s="25"/>
      <c r="W327" s="25"/>
      <c r="X327" s="25"/>
      <c r="Y327" s="25"/>
      <c r="Z327" s="25"/>
      <c r="AA327" s="25"/>
      <c r="AB327" s="25"/>
      <c r="AC327" s="25"/>
      <c r="AD327" s="25"/>
      <c r="AE327" s="25"/>
      <c r="AF327" s="25"/>
      <c r="AG327" s="25"/>
      <c r="AH327" s="25"/>
      <c r="AI327" s="25"/>
      <c r="AJ327" s="25"/>
      <c r="AK327" s="25"/>
      <c r="AL327" s="25"/>
      <c r="AM327" s="25"/>
      <c r="AN327" s="25"/>
      <c r="AO327" s="25"/>
      <c r="AP327" s="25"/>
      <c r="AQ327" s="25"/>
      <c r="AR327" s="25"/>
      <c r="AS327" s="25"/>
      <c r="AT327" s="25"/>
      <c r="AU327" s="25"/>
      <c r="AV327" s="25"/>
      <c r="AW327" s="25"/>
      <c r="AX327" s="25"/>
      <c r="AY327" s="25"/>
      <c r="AZ327" s="25"/>
      <c r="BA327" s="25"/>
      <c r="BB327" s="25"/>
      <c r="BC327" s="25"/>
      <c r="BD327" s="25"/>
      <c r="BE327" s="25"/>
      <c r="BF327" s="25"/>
      <c r="BG327" s="25"/>
    </row>
    <row r="328" spans="19:59" ht="13.5" customHeight="1">
      <c r="S328" s="25"/>
      <c r="T328" s="25"/>
      <c r="U328" s="25"/>
      <c r="V328" s="25"/>
      <c r="W328" s="25"/>
      <c r="X328" s="25"/>
      <c r="Y328" s="25"/>
      <c r="Z328" s="25"/>
      <c r="AA328" s="25"/>
      <c r="AB328" s="25"/>
      <c r="AC328" s="25"/>
      <c r="AD328" s="25"/>
      <c r="AE328" s="25"/>
      <c r="AF328" s="25"/>
      <c r="AG328" s="25"/>
      <c r="AH328" s="25"/>
      <c r="AI328" s="25"/>
      <c r="AJ328" s="25"/>
      <c r="AK328" s="25"/>
      <c r="AL328" s="25"/>
      <c r="AM328" s="25"/>
      <c r="AN328" s="25"/>
      <c r="AO328" s="25"/>
      <c r="AP328" s="25"/>
      <c r="AQ328" s="25"/>
      <c r="AR328" s="25"/>
      <c r="AS328" s="25"/>
      <c r="AT328" s="25"/>
      <c r="AU328" s="25"/>
      <c r="AV328" s="25"/>
      <c r="AW328" s="25"/>
      <c r="AX328" s="25"/>
      <c r="AY328" s="25"/>
      <c r="AZ328" s="25"/>
      <c r="BA328" s="25"/>
      <c r="BB328" s="25"/>
      <c r="BC328" s="25"/>
      <c r="BD328" s="25"/>
      <c r="BE328" s="25"/>
      <c r="BF328" s="25"/>
      <c r="BG328" s="25"/>
    </row>
    <row r="329" spans="19:59" ht="13.5" customHeight="1">
      <c r="S329" s="25"/>
      <c r="T329" s="25"/>
      <c r="U329" s="25"/>
      <c r="V329" s="25"/>
      <c r="W329" s="25"/>
      <c r="X329" s="25"/>
      <c r="Y329" s="25"/>
      <c r="Z329" s="25"/>
      <c r="AA329" s="25"/>
      <c r="AB329" s="25"/>
      <c r="AC329" s="25"/>
      <c r="AD329" s="25"/>
      <c r="AE329" s="25"/>
      <c r="AF329" s="25"/>
      <c r="AG329" s="25"/>
      <c r="AH329" s="25"/>
      <c r="AI329" s="25"/>
      <c r="AJ329" s="25"/>
      <c r="AK329" s="25"/>
      <c r="AL329" s="25"/>
      <c r="AM329" s="25"/>
      <c r="AN329" s="25"/>
      <c r="AO329" s="25"/>
      <c r="AP329" s="25"/>
      <c r="AQ329" s="25"/>
      <c r="AR329" s="25"/>
      <c r="AS329" s="25"/>
      <c r="AT329" s="25"/>
      <c r="AU329" s="25"/>
      <c r="AV329" s="25"/>
      <c r="AW329" s="25"/>
      <c r="AX329" s="25"/>
      <c r="AY329" s="25"/>
      <c r="AZ329" s="25"/>
      <c r="BA329" s="25"/>
      <c r="BB329" s="25"/>
      <c r="BC329" s="25"/>
      <c r="BD329" s="25"/>
      <c r="BE329" s="25"/>
      <c r="BF329" s="25"/>
      <c r="BG329" s="25"/>
    </row>
    <row r="330" spans="19:59" ht="13.5" customHeight="1">
      <c r="S330" s="25"/>
      <c r="T330" s="25"/>
      <c r="U330" s="25"/>
      <c r="V330" s="25"/>
      <c r="W330" s="25"/>
      <c r="X330" s="25"/>
      <c r="Y330" s="25"/>
      <c r="Z330" s="25"/>
      <c r="AA330" s="25"/>
      <c r="AB330" s="25"/>
      <c r="AC330" s="25"/>
      <c r="AD330" s="25"/>
      <c r="AE330" s="25"/>
      <c r="AF330" s="25"/>
      <c r="AG330" s="25"/>
      <c r="AH330" s="25"/>
      <c r="AI330" s="25"/>
      <c r="AJ330" s="25"/>
      <c r="AK330" s="25"/>
      <c r="AL330" s="25"/>
      <c r="AM330" s="25"/>
      <c r="AN330" s="25"/>
      <c r="AO330" s="25"/>
      <c r="AP330" s="25"/>
      <c r="AQ330" s="25"/>
      <c r="AR330" s="25"/>
      <c r="AS330" s="25"/>
      <c r="AT330" s="25"/>
      <c r="AU330" s="25"/>
      <c r="AV330" s="25"/>
      <c r="AW330" s="25"/>
      <c r="AX330" s="25"/>
      <c r="AY330" s="25"/>
      <c r="AZ330" s="25"/>
      <c r="BA330" s="25"/>
      <c r="BB330" s="25"/>
      <c r="BC330" s="25"/>
      <c r="BD330" s="25"/>
      <c r="BE330" s="25"/>
      <c r="BF330" s="25"/>
      <c r="BG330" s="25"/>
    </row>
    <row r="331" spans="19:59" ht="13.5" customHeight="1">
      <c r="S331" s="25"/>
      <c r="T331" s="25"/>
      <c r="U331" s="25"/>
      <c r="V331" s="25"/>
      <c r="W331" s="25"/>
      <c r="X331" s="25"/>
      <c r="Y331" s="25"/>
      <c r="Z331" s="25"/>
      <c r="AA331" s="25"/>
      <c r="AB331" s="25"/>
      <c r="AC331" s="25"/>
      <c r="AD331" s="25"/>
      <c r="AE331" s="25"/>
      <c r="AF331" s="25"/>
      <c r="AG331" s="25"/>
      <c r="AH331" s="25"/>
      <c r="AI331" s="25"/>
      <c r="AJ331" s="25"/>
      <c r="AK331" s="25"/>
      <c r="AL331" s="25"/>
      <c r="AM331" s="25"/>
      <c r="AN331" s="25"/>
      <c r="AO331" s="25"/>
      <c r="AP331" s="25"/>
      <c r="AQ331" s="25"/>
      <c r="AR331" s="25"/>
      <c r="AS331" s="25"/>
      <c r="AT331" s="25"/>
      <c r="AU331" s="25"/>
      <c r="AV331" s="25"/>
      <c r="AW331" s="25"/>
      <c r="AX331" s="25"/>
      <c r="AY331" s="25"/>
      <c r="AZ331" s="25"/>
      <c r="BA331" s="25"/>
      <c r="BB331" s="25"/>
      <c r="BC331" s="25"/>
      <c r="BD331" s="25"/>
      <c r="BE331" s="25"/>
      <c r="BF331" s="25"/>
      <c r="BG331" s="25"/>
    </row>
    <row r="332" spans="19:59" ht="13.5" customHeight="1">
      <c r="S332" s="25"/>
      <c r="T332" s="25"/>
      <c r="U332" s="25"/>
      <c r="V332" s="25"/>
      <c r="W332" s="25"/>
      <c r="X332" s="25"/>
      <c r="Y332" s="25"/>
      <c r="Z332" s="25"/>
      <c r="AA332" s="25"/>
      <c r="AB332" s="25"/>
      <c r="AC332" s="25"/>
      <c r="AD332" s="25"/>
      <c r="AE332" s="25"/>
      <c r="AF332" s="25"/>
      <c r="AG332" s="25"/>
      <c r="AH332" s="25"/>
      <c r="AI332" s="25"/>
      <c r="AJ332" s="25"/>
      <c r="AK332" s="25"/>
      <c r="AL332" s="25"/>
      <c r="AM332" s="25"/>
      <c r="AN332" s="25"/>
      <c r="AO332" s="25"/>
      <c r="AP332" s="25"/>
      <c r="AQ332" s="25"/>
      <c r="AR332" s="25"/>
      <c r="AS332" s="25"/>
      <c r="AT332" s="25"/>
      <c r="AU332" s="25"/>
      <c r="AV332" s="25"/>
      <c r="AW332" s="25"/>
      <c r="AX332" s="25"/>
      <c r="AY332" s="25"/>
      <c r="AZ332" s="25"/>
      <c r="BA332" s="25"/>
      <c r="BB332" s="25"/>
      <c r="BC332" s="25"/>
      <c r="BD332" s="25"/>
      <c r="BE332" s="25"/>
      <c r="BF332" s="25"/>
      <c r="BG332" s="25"/>
    </row>
    <row r="333" spans="19:59" ht="13.5" customHeight="1">
      <c r="S333" s="25"/>
      <c r="T333" s="25"/>
      <c r="U333" s="25"/>
      <c r="V333" s="25"/>
      <c r="W333" s="25"/>
      <c r="X333" s="25"/>
      <c r="Y333" s="25"/>
      <c r="Z333" s="25"/>
      <c r="AA333" s="25"/>
      <c r="AB333" s="25"/>
      <c r="AC333" s="25"/>
      <c r="AD333" s="25"/>
      <c r="AE333" s="25"/>
      <c r="AF333" s="25"/>
      <c r="AG333" s="25"/>
      <c r="AH333" s="25"/>
      <c r="AI333" s="25"/>
      <c r="AJ333" s="25"/>
      <c r="AK333" s="25"/>
      <c r="AL333" s="25"/>
      <c r="AM333" s="25"/>
      <c r="AN333" s="25"/>
      <c r="AO333" s="25"/>
      <c r="AP333" s="25"/>
      <c r="AQ333" s="25"/>
      <c r="AR333" s="25"/>
      <c r="AS333" s="25"/>
      <c r="AT333" s="25"/>
      <c r="AU333" s="25"/>
      <c r="AV333" s="25"/>
      <c r="AW333" s="25"/>
      <c r="AX333" s="25"/>
      <c r="AY333" s="25"/>
      <c r="AZ333" s="25"/>
      <c r="BA333" s="25"/>
      <c r="BB333" s="25"/>
      <c r="BC333" s="25"/>
      <c r="BD333" s="25"/>
      <c r="BE333" s="25"/>
      <c r="BF333" s="25"/>
      <c r="BG333" s="25"/>
    </row>
    <row r="334" ht="7.5" customHeight="1"/>
    <row r="335" spans="19:59" ht="13.5" customHeight="1">
      <c r="S335" s="25" t="s">
        <v>144</v>
      </c>
      <c r="T335" s="25"/>
      <c r="U335" s="25"/>
      <c r="V335" s="25"/>
      <c r="W335" s="25"/>
      <c r="X335" s="25"/>
      <c r="Y335" s="25"/>
      <c r="Z335" s="25"/>
      <c r="AA335" s="25"/>
      <c r="AB335" s="25"/>
      <c r="AC335" s="25"/>
      <c r="AD335" s="25"/>
      <c r="AE335" s="25"/>
      <c r="AF335" s="25"/>
      <c r="AG335" s="25"/>
      <c r="AH335" s="25"/>
      <c r="AI335" s="25"/>
      <c r="AJ335" s="25"/>
      <c r="AK335" s="25"/>
      <c r="AL335" s="25"/>
      <c r="AM335" s="25"/>
      <c r="AN335" s="25"/>
      <c r="AO335" s="25"/>
      <c r="AP335" s="25"/>
      <c r="AQ335" s="25"/>
      <c r="AR335" s="25"/>
      <c r="AS335" s="25"/>
      <c r="AT335" s="25"/>
      <c r="AU335" s="25"/>
      <c r="AV335" s="25"/>
      <c r="AW335" s="25"/>
      <c r="AX335" s="25"/>
      <c r="AY335" s="25"/>
      <c r="AZ335" s="25"/>
      <c r="BA335" s="25"/>
      <c r="BB335" s="25"/>
      <c r="BC335" s="25"/>
      <c r="BD335" s="25"/>
      <c r="BE335" s="25"/>
      <c r="BF335" s="25"/>
      <c r="BG335" s="25"/>
    </row>
    <row r="336" spans="19:59" ht="13.5" customHeight="1">
      <c r="S336" s="25"/>
      <c r="T336" s="25"/>
      <c r="U336" s="25"/>
      <c r="V336" s="25"/>
      <c r="W336" s="25"/>
      <c r="X336" s="25"/>
      <c r="Y336" s="25"/>
      <c r="Z336" s="25"/>
      <c r="AA336" s="25"/>
      <c r="AB336" s="25"/>
      <c r="AC336" s="25"/>
      <c r="AD336" s="25"/>
      <c r="AE336" s="25"/>
      <c r="AF336" s="25"/>
      <c r="AG336" s="25"/>
      <c r="AH336" s="25"/>
      <c r="AI336" s="25"/>
      <c r="AJ336" s="25"/>
      <c r="AK336" s="25"/>
      <c r="AL336" s="25"/>
      <c r="AM336" s="25"/>
      <c r="AN336" s="25"/>
      <c r="AO336" s="25"/>
      <c r="AP336" s="25"/>
      <c r="AQ336" s="25"/>
      <c r="AR336" s="25"/>
      <c r="AS336" s="25"/>
      <c r="AT336" s="25"/>
      <c r="AU336" s="25"/>
      <c r="AV336" s="25"/>
      <c r="AW336" s="25"/>
      <c r="AX336" s="25"/>
      <c r="AY336" s="25"/>
      <c r="AZ336" s="25"/>
      <c r="BA336" s="25"/>
      <c r="BB336" s="25"/>
      <c r="BC336" s="25"/>
      <c r="BD336" s="25"/>
      <c r="BE336" s="25"/>
      <c r="BF336" s="25"/>
      <c r="BG336" s="25"/>
    </row>
    <row r="337" spans="19:59" ht="13.5" customHeight="1">
      <c r="S337" s="25"/>
      <c r="T337" s="25"/>
      <c r="U337" s="25"/>
      <c r="V337" s="25"/>
      <c r="W337" s="25"/>
      <c r="X337" s="25"/>
      <c r="Y337" s="25"/>
      <c r="Z337" s="25"/>
      <c r="AA337" s="25"/>
      <c r="AB337" s="25"/>
      <c r="AC337" s="25"/>
      <c r="AD337" s="25"/>
      <c r="AE337" s="25"/>
      <c r="AF337" s="25"/>
      <c r="AG337" s="25"/>
      <c r="AH337" s="25"/>
      <c r="AI337" s="25"/>
      <c r="AJ337" s="25"/>
      <c r="AK337" s="25"/>
      <c r="AL337" s="25"/>
      <c r="AM337" s="25"/>
      <c r="AN337" s="25"/>
      <c r="AO337" s="25"/>
      <c r="AP337" s="25"/>
      <c r="AQ337" s="25"/>
      <c r="AR337" s="25"/>
      <c r="AS337" s="25"/>
      <c r="AT337" s="25"/>
      <c r="AU337" s="25"/>
      <c r="AV337" s="25"/>
      <c r="AW337" s="25"/>
      <c r="AX337" s="25"/>
      <c r="AY337" s="25"/>
      <c r="AZ337" s="25"/>
      <c r="BA337" s="25"/>
      <c r="BB337" s="25"/>
      <c r="BC337" s="25"/>
      <c r="BD337" s="25"/>
      <c r="BE337" s="25"/>
      <c r="BF337" s="25"/>
      <c r="BG337" s="25"/>
    </row>
    <row r="338" spans="19:59" ht="13.5" customHeight="1">
      <c r="S338" s="25"/>
      <c r="T338" s="25"/>
      <c r="U338" s="25"/>
      <c r="V338" s="25"/>
      <c r="W338" s="25"/>
      <c r="X338" s="25"/>
      <c r="Y338" s="25"/>
      <c r="Z338" s="25"/>
      <c r="AA338" s="25"/>
      <c r="AB338" s="25"/>
      <c r="AC338" s="25"/>
      <c r="AD338" s="25"/>
      <c r="AE338" s="25"/>
      <c r="AF338" s="25"/>
      <c r="AG338" s="25"/>
      <c r="AH338" s="25"/>
      <c r="AI338" s="25"/>
      <c r="AJ338" s="25"/>
      <c r="AK338" s="25"/>
      <c r="AL338" s="25"/>
      <c r="AM338" s="25"/>
      <c r="AN338" s="25"/>
      <c r="AO338" s="25"/>
      <c r="AP338" s="25"/>
      <c r="AQ338" s="25"/>
      <c r="AR338" s="25"/>
      <c r="AS338" s="25"/>
      <c r="AT338" s="25"/>
      <c r="AU338" s="25"/>
      <c r="AV338" s="25"/>
      <c r="AW338" s="25"/>
      <c r="AX338" s="25"/>
      <c r="AY338" s="25"/>
      <c r="AZ338" s="25"/>
      <c r="BA338" s="25"/>
      <c r="BB338" s="25"/>
      <c r="BC338" s="25"/>
      <c r="BD338" s="25"/>
      <c r="BE338" s="25"/>
      <c r="BF338" s="25"/>
      <c r="BG338" s="25"/>
    </row>
    <row r="339" spans="19:59" ht="13.5" customHeight="1">
      <c r="S339" s="25"/>
      <c r="T339" s="25"/>
      <c r="U339" s="25"/>
      <c r="V339" s="25"/>
      <c r="W339" s="25"/>
      <c r="X339" s="25"/>
      <c r="Y339" s="25"/>
      <c r="Z339" s="25"/>
      <c r="AA339" s="25"/>
      <c r="AB339" s="25"/>
      <c r="AC339" s="25"/>
      <c r="AD339" s="25"/>
      <c r="AE339" s="25"/>
      <c r="AF339" s="25"/>
      <c r="AG339" s="25"/>
      <c r="AH339" s="25"/>
      <c r="AI339" s="25"/>
      <c r="AJ339" s="25"/>
      <c r="AK339" s="25"/>
      <c r="AL339" s="25"/>
      <c r="AM339" s="25"/>
      <c r="AN339" s="25"/>
      <c r="AO339" s="25"/>
      <c r="AP339" s="25"/>
      <c r="AQ339" s="25"/>
      <c r="AR339" s="25"/>
      <c r="AS339" s="25"/>
      <c r="AT339" s="25"/>
      <c r="AU339" s="25"/>
      <c r="AV339" s="25"/>
      <c r="AW339" s="25"/>
      <c r="AX339" s="25"/>
      <c r="AY339" s="25"/>
      <c r="AZ339" s="25"/>
      <c r="BA339" s="25"/>
      <c r="BB339" s="25"/>
      <c r="BC339" s="25"/>
      <c r="BD339" s="25"/>
      <c r="BE339" s="25"/>
      <c r="BF339" s="25"/>
      <c r="BG339" s="25"/>
    </row>
    <row r="340" spans="19:59" ht="13.5" customHeight="1">
      <c r="S340" s="25"/>
      <c r="T340" s="25"/>
      <c r="U340" s="25"/>
      <c r="V340" s="25"/>
      <c r="W340" s="25"/>
      <c r="X340" s="25"/>
      <c r="Y340" s="25"/>
      <c r="Z340" s="25"/>
      <c r="AA340" s="25"/>
      <c r="AB340" s="25"/>
      <c r="AC340" s="25"/>
      <c r="AD340" s="25"/>
      <c r="AE340" s="25"/>
      <c r="AF340" s="25"/>
      <c r="AG340" s="25"/>
      <c r="AH340" s="25"/>
      <c r="AI340" s="25"/>
      <c r="AJ340" s="25"/>
      <c r="AK340" s="25"/>
      <c r="AL340" s="25"/>
      <c r="AM340" s="25"/>
      <c r="AN340" s="25"/>
      <c r="AO340" s="25"/>
      <c r="AP340" s="25"/>
      <c r="AQ340" s="25"/>
      <c r="AR340" s="25"/>
      <c r="AS340" s="25"/>
      <c r="AT340" s="25"/>
      <c r="AU340" s="25"/>
      <c r="AV340" s="25"/>
      <c r="AW340" s="25"/>
      <c r="AX340" s="25"/>
      <c r="AY340" s="25"/>
      <c r="AZ340" s="25"/>
      <c r="BA340" s="25"/>
      <c r="BB340" s="25"/>
      <c r="BC340" s="25"/>
      <c r="BD340" s="25"/>
      <c r="BE340" s="25"/>
      <c r="BF340" s="25"/>
      <c r="BG340" s="25"/>
    </row>
    <row r="341" spans="19:59" ht="13.5" customHeight="1">
      <c r="S341" s="25"/>
      <c r="T341" s="25"/>
      <c r="U341" s="25"/>
      <c r="V341" s="25"/>
      <c r="W341" s="25"/>
      <c r="X341" s="25"/>
      <c r="Y341" s="25"/>
      <c r="Z341" s="25"/>
      <c r="AA341" s="25"/>
      <c r="AB341" s="25"/>
      <c r="AC341" s="25"/>
      <c r="AD341" s="25"/>
      <c r="AE341" s="25"/>
      <c r="AF341" s="25"/>
      <c r="AG341" s="25"/>
      <c r="AH341" s="25"/>
      <c r="AI341" s="25"/>
      <c r="AJ341" s="25"/>
      <c r="AK341" s="25"/>
      <c r="AL341" s="25"/>
      <c r="AM341" s="25"/>
      <c r="AN341" s="25"/>
      <c r="AO341" s="25"/>
      <c r="AP341" s="25"/>
      <c r="AQ341" s="25"/>
      <c r="AR341" s="25"/>
      <c r="AS341" s="25"/>
      <c r="AT341" s="25"/>
      <c r="AU341" s="25"/>
      <c r="AV341" s="25"/>
      <c r="AW341" s="25"/>
      <c r="AX341" s="25"/>
      <c r="AY341" s="25"/>
      <c r="AZ341" s="25"/>
      <c r="BA341" s="25"/>
      <c r="BB341" s="25"/>
      <c r="BC341" s="25"/>
      <c r="BD341" s="25"/>
      <c r="BE341" s="25"/>
      <c r="BF341" s="25"/>
      <c r="BG341" s="25"/>
    </row>
    <row r="342" spans="19:59" ht="13.5" customHeight="1">
      <c r="S342" s="25"/>
      <c r="T342" s="25"/>
      <c r="U342" s="25"/>
      <c r="V342" s="25"/>
      <c r="W342" s="25"/>
      <c r="X342" s="25"/>
      <c r="Y342" s="25"/>
      <c r="Z342" s="25"/>
      <c r="AA342" s="25"/>
      <c r="AB342" s="25"/>
      <c r="AC342" s="25"/>
      <c r="AD342" s="25"/>
      <c r="AE342" s="25"/>
      <c r="AF342" s="25"/>
      <c r="AG342" s="25"/>
      <c r="AH342" s="25"/>
      <c r="AI342" s="25"/>
      <c r="AJ342" s="25"/>
      <c r="AK342" s="25"/>
      <c r="AL342" s="25"/>
      <c r="AM342" s="25"/>
      <c r="AN342" s="25"/>
      <c r="AO342" s="25"/>
      <c r="AP342" s="25"/>
      <c r="AQ342" s="25"/>
      <c r="AR342" s="25"/>
      <c r="AS342" s="25"/>
      <c r="AT342" s="25"/>
      <c r="AU342" s="25"/>
      <c r="AV342" s="25"/>
      <c r="AW342" s="25"/>
      <c r="AX342" s="25"/>
      <c r="AY342" s="25"/>
      <c r="AZ342" s="25"/>
      <c r="BA342" s="25"/>
      <c r="BB342" s="25"/>
      <c r="BC342" s="25"/>
      <c r="BD342" s="25"/>
      <c r="BE342" s="25"/>
      <c r="BF342" s="25"/>
      <c r="BG342" s="25"/>
    </row>
    <row r="343" spans="19:59" ht="13.5" customHeight="1">
      <c r="S343" s="25"/>
      <c r="T343" s="25"/>
      <c r="U343" s="25"/>
      <c r="V343" s="25"/>
      <c r="W343" s="25"/>
      <c r="X343" s="25"/>
      <c r="Y343" s="25"/>
      <c r="Z343" s="25"/>
      <c r="AA343" s="25"/>
      <c r="AB343" s="25"/>
      <c r="AC343" s="25"/>
      <c r="AD343" s="25"/>
      <c r="AE343" s="25"/>
      <c r="AF343" s="25"/>
      <c r="AG343" s="25"/>
      <c r="AH343" s="25"/>
      <c r="AI343" s="25"/>
      <c r="AJ343" s="25"/>
      <c r="AK343" s="25"/>
      <c r="AL343" s="25"/>
      <c r="AM343" s="25"/>
      <c r="AN343" s="25"/>
      <c r="AO343" s="25"/>
      <c r="AP343" s="25"/>
      <c r="AQ343" s="25"/>
      <c r="AR343" s="25"/>
      <c r="AS343" s="25"/>
      <c r="AT343" s="25"/>
      <c r="AU343" s="25"/>
      <c r="AV343" s="25"/>
      <c r="AW343" s="25"/>
      <c r="AX343" s="25"/>
      <c r="AY343" s="25"/>
      <c r="AZ343" s="25"/>
      <c r="BA343" s="25"/>
      <c r="BB343" s="25"/>
      <c r="BC343" s="25"/>
      <c r="BD343" s="25"/>
      <c r="BE343" s="25"/>
      <c r="BF343" s="25"/>
      <c r="BG343" s="25"/>
    </row>
    <row r="344" spans="19:59" ht="13.5" customHeight="1">
      <c r="S344" s="25"/>
      <c r="T344" s="25"/>
      <c r="U344" s="25"/>
      <c r="V344" s="25"/>
      <c r="W344" s="25"/>
      <c r="X344" s="25"/>
      <c r="Y344" s="25"/>
      <c r="Z344" s="25"/>
      <c r="AA344" s="25"/>
      <c r="AB344" s="25"/>
      <c r="AC344" s="25"/>
      <c r="AD344" s="25"/>
      <c r="AE344" s="25"/>
      <c r="AF344" s="25"/>
      <c r="AG344" s="25"/>
      <c r="AH344" s="25"/>
      <c r="AI344" s="25"/>
      <c r="AJ344" s="25"/>
      <c r="AK344" s="25"/>
      <c r="AL344" s="25"/>
      <c r="AM344" s="25"/>
      <c r="AN344" s="25"/>
      <c r="AO344" s="25"/>
      <c r="AP344" s="25"/>
      <c r="AQ344" s="25"/>
      <c r="AR344" s="25"/>
      <c r="AS344" s="25"/>
      <c r="AT344" s="25"/>
      <c r="AU344" s="25"/>
      <c r="AV344" s="25"/>
      <c r="AW344" s="25"/>
      <c r="AX344" s="25"/>
      <c r="AY344" s="25"/>
      <c r="AZ344" s="25"/>
      <c r="BA344" s="25"/>
      <c r="BB344" s="25"/>
      <c r="BC344" s="25"/>
      <c r="BD344" s="25"/>
      <c r="BE344" s="25"/>
      <c r="BF344" s="25"/>
      <c r="BG344" s="25"/>
    </row>
    <row r="345" spans="19:59" ht="13.5" customHeight="1">
      <c r="S345" s="25"/>
      <c r="T345" s="25"/>
      <c r="U345" s="25"/>
      <c r="V345" s="25"/>
      <c r="W345" s="25"/>
      <c r="X345" s="25"/>
      <c r="Y345" s="25"/>
      <c r="Z345" s="25"/>
      <c r="AA345" s="25"/>
      <c r="AB345" s="25"/>
      <c r="AC345" s="25"/>
      <c r="AD345" s="25"/>
      <c r="AE345" s="25"/>
      <c r="AF345" s="25"/>
      <c r="AG345" s="25"/>
      <c r="AH345" s="25"/>
      <c r="AI345" s="25"/>
      <c r="AJ345" s="25"/>
      <c r="AK345" s="25"/>
      <c r="AL345" s="25"/>
      <c r="AM345" s="25"/>
      <c r="AN345" s="25"/>
      <c r="AO345" s="25"/>
      <c r="AP345" s="25"/>
      <c r="AQ345" s="25"/>
      <c r="AR345" s="25"/>
      <c r="AS345" s="25"/>
      <c r="AT345" s="25"/>
      <c r="AU345" s="25"/>
      <c r="AV345" s="25"/>
      <c r="AW345" s="25"/>
      <c r="AX345" s="25"/>
      <c r="AY345" s="25"/>
      <c r="AZ345" s="25"/>
      <c r="BA345" s="25"/>
      <c r="BB345" s="25"/>
      <c r="BC345" s="25"/>
      <c r="BD345" s="25"/>
      <c r="BE345" s="25"/>
      <c r="BF345" s="25"/>
      <c r="BG345" s="25"/>
    </row>
    <row r="346" ht="1.5" customHeight="1"/>
    <row r="347" spans="3:59" ht="14.25" customHeight="1">
      <c r="C347" s="17">
        <v>26</v>
      </c>
      <c r="D347" s="17"/>
      <c r="E347" s="18" t="s">
        <v>145</v>
      </c>
      <c r="F347" s="18"/>
      <c r="G347" s="18"/>
      <c r="H347" s="18"/>
      <c r="I347" s="18"/>
      <c r="J347" s="18"/>
      <c r="K347" s="18"/>
      <c r="M347" s="2" t="s">
        <v>43</v>
      </c>
      <c r="P347" s="18" t="s">
        <v>146</v>
      </c>
      <c r="Q347" s="18"/>
      <c r="R347" s="18"/>
      <c r="S347" s="18"/>
      <c r="T347" s="18"/>
      <c r="U347" s="18"/>
      <c r="V347" s="18"/>
      <c r="W347" s="18"/>
      <c r="X347" s="18"/>
      <c r="Y347" s="18"/>
      <c r="Z347" s="18"/>
      <c r="AA347" s="18"/>
      <c r="AB347" s="18"/>
      <c r="AC347" s="18"/>
      <c r="AD347" s="18"/>
      <c r="AE347" s="18"/>
      <c r="AF347" s="18"/>
      <c r="AG347" s="18"/>
      <c r="AH347" s="18"/>
      <c r="AI347" s="19" t="s">
        <v>99</v>
      </c>
      <c r="AJ347" s="19"/>
      <c r="AK347" s="19"/>
      <c r="AL347" s="19"/>
      <c r="AN347" s="20">
        <v>21</v>
      </c>
      <c r="AO347" s="20"/>
      <c r="AP347" s="20"/>
      <c r="AS347" s="34"/>
      <c r="AT347" s="34"/>
      <c r="AU347" s="34"/>
      <c r="AV347" s="34"/>
      <c r="AW347" s="34"/>
      <c r="AX347" s="31"/>
      <c r="AY347" s="31"/>
      <c r="AZ347" s="30">
        <f>AN347*AS347</f>
        <v>0</v>
      </c>
      <c r="BA347" s="30"/>
      <c r="BB347" s="30"/>
      <c r="BC347" s="30"/>
      <c r="BD347" s="30"/>
      <c r="BE347" s="30"/>
      <c r="BF347" s="30"/>
      <c r="BG347" s="30"/>
    </row>
    <row r="348" ht="2.25" customHeight="1"/>
    <row r="349" spans="20:59" ht="13.5" customHeight="1">
      <c r="T349" s="5" t="s">
        <v>147</v>
      </c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</row>
    <row r="350" spans="3:59" ht="15.75" customHeight="1">
      <c r="C350" s="22" t="s">
        <v>33</v>
      </c>
      <c r="D350" s="22"/>
      <c r="E350" s="22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T350" s="23" t="s">
        <v>34</v>
      </c>
      <c r="U350" s="23"/>
      <c r="V350" s="23"/>
      <c r="W350" s="23"/>
      <c r="X350" s="23"/>
      <c r="Y350" s="23"/>
      <c r="Z350" s="23"/>
      <c r="AA350" s="23"/>
      <c r="AB350" s="23"/>
      <c r="AC350" s="23"/>
      <c r="AD350" s="23"/>
      <c r="AE350" s="23"/>
      <c r="AF350" s="23"/>
      <c r="AG350" s="23"/>
      <c r="AH350" s="23"/>
      <c r="AI350" s="23"/>
      <c r="AJ350" s="23"/>
      <c r="AK350" s="23"/>
      <c r="AL350" s="23"/>
      <c r="AM350" s="23"/>
      <c r="AN350" s="23"/>
      <c r="AO350" s="23"/>
      <c r="AP350" s="23"/>
      <c r="AQ350" s="23"/>
      <c r="AR350" s="23"/>
      <c r="AS350" s="23"/>
      <c r="AT350" s="23"/>
      <c r="AU350" s="23"/>
      <c r="AV350" s="23"/>
      <c r="AW350" s="23"/>
      <c r="AX350" s="23"/>
      <c r="AY350" s="23"/>
      <c r="AZ350" s="23"/>
      <c r="BA350" s="23"/>
      <c r="BB350" s="23"/>
      <c r="BC350" s="23"/>
      <c r="BD350" s="23"/>
      <c r="BE350" s="23"/>
      <c r="BF350" s="23"/>
      <c r="BG350" s="23"/>
    </row>
    <row r="351" ht="12.75" customHeight="1" hidden="1"/>
    <row r="352" spans="3:59" ht="13.5" customHeight="1">
      <c r="C352" s="22" t="s">
        <v>35</v>
      </c>
      <c r="D352" s="22"/>
      <c r="E352" s="22"/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S352" s="25" t="s">
        <v>148</v>
      </c>
      <c r="T352" s="25"/>
      <c r="U352" s="25"/>
      <c r="V352" s="25"/>
      <c r="W352" s="25"/>
      <c r="X352" s="25"/>
      <c r="Y352" s="25"/>
      <c r="Z352" s="25"/>
      <c r="AA352" s="25"/>
      <c r="AB352" s="25"/>
      <c r="AC352" s="25"/>
      <c r="AD352" s="25"/>
      <c r="AE352" s="25"/>
      <c r="AF352" s="25"/>
      <c r="AG352" s="25"/>
      <c r="AH352" s="25"/>
      <c r="AI352" s="25"/>
      <c r="AJ352" s="25"/>
      <c r="AK352" s="25"/>
      <c r="AL352" s="25"/>
      <c r="AM352" s="25"/>
      <c r="AN352" s="25"/>
      <c r="AO352" s="25"/>
      <c r="AP352" s="25"/>
      <c r="AQ352" s="25"/>
      <c r="AR352" s="25"/>
      <c r="AS352" s="25"/>
      <c r="AT352" s="25"/>
      <c r="AU352" s="25"/>
      <c r="AV352" s="25"/>
      <c r="AW352" s="25"/>
      <c r="AX352" s="25"/>
      <c r="AY352" s="25"/>
      <c r="AZ352" s="25"/>
      <c r="BA352" s="25"/>
      <c r="BB352" s="25"/>
      <c r="BC352" s="25"/>
      <c r="BD352" s="25"/>
      <c r="BE352" s="25"/>
      <c r="BF352" s="25"/>
      <c r="BG352" s="25"/>
    </row>
    <row r="353" spans="19:59" ht="13.5" customHeight="1">
      <c r="S353" s="25"/>
      <c r="T353" s="25"/>
      <c r="U353" s="25"/>
      <c r="V353" s="25"/>
      <c r="W353" s="25"/>
      <c r="X353" s="25"/>
      <c r="Y353" s="25"/>
      <c r="Z353" s="25"/>
      <c r="AA353" s="25"/>
      <c r="AB353" s="25"/>
      <c r="AC353" s="25"/>
      <c r="AD353" s="25"/>
      <c r="AE353" s="25"/>
      <c r="AF353" s="25"/>
      <c r="AG353" s="25"/>
      <c r="AH353" s="25"/>
      <c r="AI353" s="25"/>
      <c r="AJ353" s="25"/>
      <c r="AK353" s="25"/>
      <c r="AL353" s="25"/>
      <c r="AM353" s="25"/>
      <c r="AN353" s="25"/>
      <c r="AO353" s="25"/>
      <c r="AP353" s="25"/>
      <c r="AQ353" s="25"/>
      <c r="AR353" s="25"/>
      <c r="AS353" s="25"/>
      <c r="AT353" s="25"/>
      <c r="AU353" s="25"/>
      <c r="AV353" s="25"/>
      <c r="AW353" s="25"/>
      <c r="AX353" s="25"/>
      <c r="AY353" s="25"/>
      <c r="AZ353" s="25"/>
      <c r="BA353" s="25"/>
      <c r="BB353" s="25"/>
      <c r="BC353" s="25"/>
      <c r="BD353" s="25"/>
      <c r="BE353" s="25"/>
      <c r="BF353" s="25"/>
      <c r="BG353" s="25"/>
    </row>
    <row r="354" spans="19:59" ht="13.5" customHeight="1">
      <c r="S354" s="25"/>
      <c r="T354" s="25"/>
      <c r="U354" s="25"/>
      <c r="V354" s="25"/>
      <c r="W354" s="25"/>
      <c r="X354" s="25"/>
      <c r="Y354" s="25"/>
      <c r="Z354" s="25"/>
      <c r="AA354" s="25"/>
      <c r="AB354" s="25"/>
      <c r="AC354" s="25"/>
      <c r="AD354" s="25"/>
      <c r="AE354" s="25"/>
      <c r="AF354" s="25"/>
      <c r="AG354" s="25"/>
      <c r="AH354" s="25"/>
      <c r="AI354" s="25"/>
      <c r="AJ354" s="25"/>
      <c r="AK354" s="25"/>
      <c r="AL354" s="25"/>
      <c r="AM354" s="25"/>
      <c r="AN354" s="25"/>
      <c r="AO354" s="25"/>
      <c r="AP354" s="25"/>
      <c r="AQ354" s="25"/>
      <c r="AR354" s="25"/>
      <c r="AS354" s="25"/>
      <c r="AT354" s="25"/>
      <c r="AU354" s="25"/>
      <c r="AV354" s="25"/>
      <c r="AW354" s="25"/>
      <c r="AX354" s="25"/>
      <c r="AY354" s="25"/>
      <c r="AZ354" s="25"/>
      <c r="BA354" s="25"/>
      <c r="BB354" s="25"/>
      <c r="BC354" s="25"/>
      <c r="BD354" s="25"/>
      <c r="BE354" s="25"/>
      <c r="BF354" s="25"/>
      <c r="BG354" s="25"/>
    </row>
    <row r="355" spans="19:59" ht="13.5" customHeight="1">
      <c r="S355" s="25"/>
      <c r="T355" s="25"/>
      <c r="U355" s="25"/>
      <c r="V355" s="25"/>
      <c r="W355" s="25"/>
      <c r="X355" s="25"/>
      <c r="Y355" s="25"/>
      <c r="Z355" s="25"/>
      <c r="AA355" s="25"/>
      <c r="AB355" s="25"/>
      <c r="AC355" s="25"/>
      <c r="AD355" s="25"/>
      <c r="AE355" s="25"/>
      <c r="AF355" s="25"/>
      <c r="AG355" s="25"/>
      <c r="AH355" s="25"/>
      <c r="AI355" s="25"/>
      <c r="AJ355" s="25"/>
      <c r="AK355" s="25"/>
      <c r="AL355" s="25"/>
      <c r="AM355" s="25"/>
      <c r="AN355" s="25"/>
      <c r="AO355" s="25"/>
      <c r="AP355" s="25"/>
      <c r="AQ355" s="25"/>
      <c r="AR355" s="25"/>
      <c r="AS355" s="25"/>
      <c r="AT355" s="25"/>
      <c r="AU355" s="25"/>
      <c r="AV355" s="25"/>
      <c r="AW355" s="25"/>
      <c r="AX355" s="25"/>
      <c r="AY355" s="25"/>
      <c r="AZ355" s="25"/>
      <c r="BA355" s="25"/>
      <c r="BB355" s="25"/>
      <c r="BC355" s="25"/>
      <c r="BD355" s="25"/>
      <c r="BE355" s="25"/>
      <c r="BF355" s="25"/>
      <c r="BG355" s="25"/>
    </row>
    <row r="356" spans="19:59" ht="13.5" customHeight="1">
      <c r="S356" s="25"/>
      <c r="T356" s="25"/>
      <c r="U356" s="25"/>
      <c r="V356" s="25"/>
      <c r="W356" s="25"/>
      <c r="X356" s="25"/>
      <c r="Y356" s="25"/>
      <c r="Z356" s="25"/>
      <c r="AA356" s="25"/>
      <c r="AB356" s="25"/>
      <c r="AC356" s="25"/>
      <c r="AD356" s="25"/>
      <c r="AE356" s="25"/>
      <c r="AF356" s="25"/>
      <c r="AG356" s="25"/>
      <c r="AH356" s="25"/>
      <c r="AI356" s="25"/>
      <c r="AJ356" s="25"/>
      <c r="AK356" s="25"/>
      <c r="AL356" s="25"/>
      <c r="AM356" s="25"/>
      <c r="AN356" s="25"/>
      <c r="AO356" s="25"/>
      <c r="AP356" s="25"/>
      <c r="AQ356" s="25"/>
      <c r="AR356" s="25"/>
      <c r="AS356" s="25"/>
      <c r="AT356" s="25"/>
      <c r="AU356" s="25"/>
      <c r="AV356" s="25"/>
      <c r="AW356" s="25"/>
      <c r="AX356" s="25"/>
      <c r="AY356" s="25"/>
      <c r="AZ356" s="25"/>
      <c r="BA356" s="25"/>
      <c r="BB356" s="25"/>
      <c r="BC356" s="25"/>
      <c r="BD356" s="25"/>
      <c r="BE356" s="25"/>
      <c r="BF356" s="25"/>
      <c r="BG356" s="25"/>
    </row>
    <row r="357" spans="19:59" ht="13.5" customHeight="1">
      <c r="S357" s="25"/>
      <c r="T357" s="25"/>
      <c r="U357" s="25"/>
      <c r="V357" s="25"/>
      <c r="W357" s="25"/>
      <c r="X357" s="25"/>
      <c r="Y357" s="25"/>
      <c r="Z357" s="25"/>
      <c r="AA357" s="25"/>
      <c r="AB357" s="25"/>
      <c r="AC357" s="25"/>
      <c r="AD357" s="25"/>
      <c r="AE357" s="25"/>
      <c r="AF357" s="25"/>
      <c r="AG357" s="25"/>
      <c r="AH357" s="25"/>
      <c r="AI357" s="25"/>
      <c r="AJ357" s="25"/>
      <c r="AK357" s="25"/>
      <c r="AL357" s="25"/>
      <c r="AM357" s="25"/>
      <c r="AN357" s="25"/>
      <c r="AO357" s="25"/>
      <c r="AP357" s="25"/>
      <c r="AQ357" s="25"/>
      <c r="AR357" s="25"/>
      <c r="AS357" s="25"/>
      <c r="AT357" s="25"/>
      <c r="AU357" s="25"/>
      <c r="AV357" s="25"/>
      <c r="AW357" s="25"/>
      <c r="AX357" s="25"/>
      <c r="AY357" s="25"/>
      <c r="AZ357" s="25"/>
      <c r="BA357" s="25"/>
      <c r="BB357" s="25"/>
      <c r="BC357" s="25"/>
      <c r="BD357" s="25"/>
      <c r="BE357" s="25"/>
      <c r="BF357" s="25"/>
      <c r="BG357" s="25"/>
    </row>
    <row r="358" spans="19:59" ht="13.5" customHeight="1">
      <c r="S358" s="25"/>
      <c r="T358" s="25"/>
      <c r="U358" s="25"/>
      <c r="V358" s="25"/>
      <c r="W358" s="25"/>
      <c r="X358" s="25"/>
      <c r="Y358" s="25"/>
      <c r="Z358" s="25"/>
      <c r="AA358" s="25"/>
      <c r="AB358" s="25"/>
      <c r="AC358" s="25"/>
      <c r="AD358" s="25"/>
      <c r="AE358" s="25"/>
      <c r="AF358" s="25"/>
      <c r="AG358" s="25"/>
      <c r="AH358" s="25"/>
      <c r="AI358" s="25"/>
      <c r="AJ358" s="25"/>
      <c r="AK358" s="25"/>
      <c r="AL358" s="25"/>
      <c r="AM358" s="25"/>
      <c r="AN358" s="25"/>
      <c r="AO358" s="25"/>
      <c r="AP358" s="25"/>
      <c r="AQ358" s="25"/>
      <c r="AR358" s="25"/>
      <c r="AS358" s="25"/>
      <c r="AT358" s="25"/>
      <c r="AU358" s="25"/>
      <c r="AV358" s="25"/>
      <c r="AW358" s="25"/>
      <c r="AX358" s="25"/>
      <c r="AY358" s="25"/>
      <c r="AZ358" s="25"/>
      <c r="BA358" s="25"/>
      <c r="BB358" s="25"/>
      <c r="BC358" s="25"/>
      <c r="BD358" s="25"/>
      <c r="BE358" s="25"/>
      <c r="BF358" s="25"/>
      <c r="BG358" s="25"/>
    </row>
    <row r="359" spans="19:59" ht="13.5" customHeight="1">
      <c r="S359" s="25"/>
      <c r="T359" s="25"/>
      <c r="U359" s="25"/>
      <c r="V359" s="25"/>
      <c r="W359" s="25"/>
      <c r="X359" s="25"/>
      <c r="Y359" s="25"/>
      <c r="Z359" s="25"/>
      <c r="AA359" s="25"/>
      <c r="AB359" s="25"/>
      <c r="AC359" s="25"/>
      <c r="AD359" s="25"/>
      <c r="AE359" s="25"/>
      <c r="AF359" s="25"/>
      <c r="AG359" s="25"/>
      <c r="AH359" s="25"/>
      <c r="AI359" s="25"/>
      <c r="AJ359" s="25"/>
      <c r="AK359" s="25"/>
      <c r="AL359" s="25"/>
      <c r="AM359" s="25"/>
      <c r="AN359" s="25"/>
      <c r="AO359" s="25"/>
      <c r="AP359" s="25"/>
      <c r="AQ359" s="25"/>
      <c r="AR359" s="25"/>
      <c r="AS359" s="25"/>
      <c r="AT359" s="25"/>
      <c r="AU359" s="25"/>
      <c r="AV359" s="25"/>
      <c r="AW359" s="25"/>
      <c r="AX359" s="25"/>
      <c r="AY359" s="25"/>
      <c r="AZ359" s="25"/>
      <c r="BA359" s="25"/>
      <c r="BB359" s="25"/>
      <c r="BC359" s="25"/>
      <c r="BD359" s="25"/>
      <c r="BE359" s="25"/>
      <c r="BF359" s="25"/>
      <c r="BG359" s="25"/>
    </row>
    <row r="360" spans="19:59" ht="13.5" customHeight="1">
      <c r="S360" s="25"/>
      <c r="T360" s="25"/>
      <c r="U360" s="25"/>
      <c r="V360" s="25"/>
      <c r="W360" s="25"/>
      <c r="X360" s="25"/>
      <c r="Y360" s="25"/>
      <c r="Z360" s="25"/>
      <c r="AA360" s="25"/>
      <c r="AB360" s="25"/>
      <c r="AC360" s="25"/>
      <c r="AD360" s="25"/>
      <c r="AE360" s="25"/>
      <c r="AF360" s="25"/>
      <c r="AG360" s="25"/>
      <c r="AH360" s="25"/>
      <c r="AI360" s="25"/>
      <c r="AJ360" s="25"/>
      <c r="AK360" s="25"/>
      <c r="AL360" s="25"/>
      <c r="AM360" s="25"/>
      <c r="AN360" s="25"/>
      <c r="AO360" s="25"/>
      <c r="AP360" s="25"/>
      <c r="AQ360" s="25"/>
      <c r="AR360" s="25"/>
      <c r="AS360" s="25"/>
      <c r="AT360" s="25"/>
      <c r="AU360" s="25"/>
      <c r="AV360" s="25"/>
      <c r="AW360" s="25"/>
      <c r="AX360" s="25"/>
      <c r="AY360" s="25"/>
      <c r="AZ360" s="25"/>
      <c r="BA360" s="25"/>
      <c r="BB360" s="25"/>
      <c r="BC360" s="25"/>
      <c r="BD360" s="25"/>
      <c r="BE360" s="25"/>
      <c r="BF360" s="25"/>
      <c r="BG360" s="25"/>
    </row>
    <row r="361" spans="19:59" ht="13.5" customHeight="1">
      <c r="S361" s="25"/>
      <c r="T361" s="25"/>
      <c r="U361" s="25"/>
      <c r="V361" s="25"/>
      <c r="W361" s="25"/>
      <c r="X361" s="25"/>
      <c r="Y361" s="25"/>
      <c r="Z361" s="25"/>
      <c r="AA361" s="25"/>
      <c r="AB361" s="25"/>
      <c r="AC361" s="25"/>
      <c r="AD361" s="25"/>
      <c r="AE361" s="25"/>
      <c r="AF361" s="25"/>
      <c r="AG361" s="25"/>
      <c r="AH361" s="25"/>
      <c r="AI361" s="25"/>
      <c r="AJ361" s="25"/>
      <c r="AK361" s="25"/>
      <c r="AL361" s="25"/>
      <c r="AM361" s="25"/>
      <c r="AN361" s="25"/>
      <c r="AO361" s="25"/>
      <c r="AP361" s="25"/>
      <c r="AQ361" s="25"/>
      <c r="AR361" s="25"/>
      <c r="AS361" s="25"/>
      <c r="AT361" s="25"/>
      <c r="AU361" s="25"/>
      <c r="AV361" s="25"/>
      <c r="AW361" s="25"/>
      <c r="AX361" s="25"/>
      <c r="AY361" s="25"/>
      <c r="AZ361" s="25"/>
      <c r="BA361" s="25"/>
      <c r="BB361" s="25"/>
      <c r="BC361" s="25"/>
      <c r="BD361" s="25"/>
      <c r="BE361" s="25"/>
      <c r="BF361" s="25"/>
      <c r="BG361" s="25"/>
    </row>
    <row r="362" spans="19:59" ht="13.5" customHeight="1">
      <c r="S362" s="25"/>
      <c r="T362" s="25"/>
      <c r="U362" s="25"/>
      <c r="V362" s="25"/>
      <c r="W362" s="25"/>
      <c r="X362" s="25"/>
      <c r="Y362" s="25"/>
      <c r="Z362" s="25"/>
      <c r="AA362" s="25"/>
      <c r="AB362" s="25"/>
      <c r="AC362" s="25"/>
      <c r="AD362" s="25"/>
      <c r="AE362" s="25"/>
      <c r="AF362" s="25"/>
      <c r="AG362" s="25"/>
      <c r="AH362" s="25"/>
      <c r="AI362" s="25"/>
      <c r="AJ362" s="25"/>
      <c r="AK362" s="25"/>
      <c r="AL362" s="25"/>
      <c r="AM362" s="25"/>
      <c r="AN362" s="25"/>
      <c r="AO362" s="25"/>
      <c r="AP362" s="25"/>
      <c r="AQ362" s="25"/>
      <c r="AR362" s="25"/>
      <c r="AS362" s="25"/>
      <c r="AT362" s="25"/>
      <c r="AU362" s="25"/>
      <c r="AV362" s="25"/>
      <c r="AW362" s="25"/>
      <c r="AX362" s="25"/>
      <c r="AY362" s="25"/>
      <c r="AZ362" s="25"/>
      <c r="BA362" s="25"/>
      <c r="BB362" s="25"/>
      <c r="BC362" s="25"/>
      <c r="BD362" s="25"/>
      <c r="BE362" s="25"/>
      <c r="BF362" s="25"/>
      <c r="BG362" s="25"/>
    </row>
    <row r="363" spans="19:59" ht="13.5" customHeight="1">
      <c r="S363" s="25"/>
      <c r="T363" s="25"/>
      <c r="U363" s="25"/>
      <c r="V363" s="25"/>
      <c r="W363" s="25"/>
      <c r="X363" s="25"/>
      <c r="Y363" s="25"/>
      <c r="Z363" s="25"/>
      <c r="AA363" s="25"/>
      <c r="AB363" s="25"/>
      <c r="AC363" s="25"/>
      <c r="AD363" s="25"/>
      <c r="AE363" s="25"/>
      <c r="AF363" s="25"/>
      <c r="AG363" s="25"/>
      <c r="AH363" s="25"/>
      <c r="AI363" s="25"/>
      <c r="AJ363" s="25"/>
      <c r="AK363" s="25"/>
      <c r="AL363" s="25"/>
      <c r="AM363" s="25"/>
      <c r="AN363" s="25"/>
      <c r="AO363" s="25"/>
      <c r="AP363" s="25"/>
      <c r="AQ363" s="25"/>
      <c r="AR363" s="25"/>
      <c r="AS363" s="25"/>
      <c r="AT363" s="25"/>
      <c r="AU363" s="25"/>
      <c r="AV363" s="25"/>
      <c r="AW363" s="25"/>
      <c r="AX363" s="25"/>
      <c r="AY363" s="25"/>
      <c r="AZ363" s="25"/>
      <c r="BA363" s="25"/>
      <c r="BB363" s="25"/>
      <c r="BC363" s="25"/>
      <c r="BD363" s="25"/>
      <c r="BE363" s="25"/>
      <c r="BF363" s="25"/>
      <c r="BG363" s="25"/>
    </row>
    <row r="364" spans="19:59" ht="13.5" customHeight="1">
      <c r="S364" s="25"/>
      <c r="T364" s="25"/>
      <c r="U364" s="25"/>
      <c r="V364" s="25"/>
      <c r="W364" s="25"/>
      <c r="X364" s="25"/>
      <c r="Y364" s="25"/>
      <c r="Z364" s="25"/>
      <c r="AA364" s="25"/>
      <c r="AB364" s="25"/>
      <c r="AC364" s="25"/>
      <c r="AD364" s="25"/>
      <c r="AE364" s="25"/>
      <c r="AF364" s="25"/>
      <c r="AG364" s="25"/>
      <c r="AH364" s="25"/>
      <c r="AI364" s="25"/>
      <c r="AJ364" s="25"/>
      <c r="AK364" s="25"/>
      <c r="AL364" s="25"/>
      <c r="AM364" s="25"/>
      <c r="AN364" s="25"/>
      <c r="AO364" s="25"/>
      <c r="AP364" s="25"/>
      <c r="AQ364" s="25"/>
      <c r="AR364" s="25"/>
      <c r="AS364" s="25"/>
      <c r="AT364" s="25"/>
      <c r="AU364" s="25"/>
      <c r="AV364" s="25"/>
      <c r="AW364" s="25"/>
      <c r="AX364" s="25"/>
      <c r="AY364" s="25"/>
      <c r="AZ364" s="25"/>
      <c r="BA364" s="25"/>
      <c r="BB364" s="25"/>
      <c r="BC364" s="25"/>
      <c r="BD364" s="25"/>
      <c r="BE364" s="25"/>
      <c r="BF364" s="25"/>
      <c r="BG364" s="25"/>
    </row>
    <row r="365" spans="19:59" ht="13.5" customHeight="1">
      <c r="S365" s="25"/>
      <c r="T365" s="25"/>
      <c r="U365" s="25"/>
      <c r="V365" s="25"/>
      <c r="W365" s="25"/>
      <c r="X365" s="25"/>
      <c r="Y365" s="25"/>
      <c r="Z365" s="25"/>
      <c r="AA365" s="25"/>
      <c r="AB365" s="25"/>
      <c r="AC365" s="25"/>
      <c r="AD365" s="25"/>
      <c r="AE365" s="25"/>
      <c r="AF365" s="25"/>
      <c r="AG365" s="25"/>
      <c r="AH365" s="25"/>
      <c r="AI365" s="25"/>
      <c r="AJ365" s="25"/>
      <c r="AK365" s="25"/>
      <c r="AL365" s="25"/>
      <c r="AM365" s="25"/>
      <c r="AN365" s="25"/>
      <c r="AO365" s="25"/>
      <c r="AP365" s="25"/>
      <c r="AQ365" s="25"/>
      <c r="AR365" s="25"/>
      <c r="AS365" s="25"/>
      <c r="AT365" s="25"/>
      <c r="AU365" s="25"/>
      <c r="AV365" s="25"/>
      <c r="AW365" s="25"/>
      <c r="AX365" s="25"/>
      <c r="AY365" s="25"/>
      <c r="AZ365" s="25"/>
      <c r="BA365" s="25"/>
      <c r="BB365" s="25"/>
      <c r="BC365" s="25"/>
      <c r="BD365" s="25"/>
      <c r="BE365" s="25"/>
      <c r="BF365" s="25"/>
      <c r="BG365" s="25"/>
    </row>
    <row r="366" spans="19:59" ht="13.5" customHeight="1">
      <c r="S366" s="25"/>
      <c r="T366" s="25"/>
      <c r="U366" s="25"/>
      <c r="V366" s="25"/>
      <c r="W366" s="25"/>
      <c r="X366" s="25"/>
      <c r="Y366" s="25"/>
      <c r="Z366" s="25"/>
      <c r="AA366" s="25"/>
      <c r="AB366" s="25"/>
      <c r="AC366" s="25"/>
      <c r="AD366" s="25"/>
      <c r="AE366" s="25"/>
      <c r="AF366" s="25"/>
      <c r="AG366" s="25"/>
      <c r="AH366" s="25"/>
      <c r="AI366" s="25"/>
      <c r="AJ366" s="25"/>
      <c r="AK366" s="25"/>
      <c r="AL366" s="25"/>
      <c r="AM366" s="25"/>
      <c r="AN366" s="25"/>
      <c r="AO366" s="25"/>
      <c r="AP366" s="25"/>
      <c r="AQ366" s="25"/>
      <c r="AR366" s="25"/>
      <c r="AS366" s="25"/>
      <c r="AT366" s="25"/>
      <c r="AU366" s="25"/>
      <c r="AV366" s="25"/>
      <c r="AW366" s="25"/>
      <c r="AX366" s="25"/>
      <c r="AY366" s="25"/>
      <c r="AZ366" s="25"/>
      <c r="BA366" s="25"/>
      <c r="BB366" s="25"/>
      <c r="BC366" s="25"/>
      <c r="BD366" s="25"/>
      <c r="BE366" s="25"/>
      <c r="BF366" s="25"/>
      <c r="BG366" s="25"/>
    </row>
    <row r="367" spans="19:59" ht="13.5" customHeight="1">
      <c r="S367" s="25"/>
      <c r="T367" s="25"/>
      <c r="U367" s="25"/>
      <c r="V367" s="25"/>
      <c r="W367" s="25"/>
      <c r="X367" s="25"/>
      <c r="Y367" s="25"/>
      <c r="Z367" s="25"/>
      <c r="AA367" s="25"/>
      <c r="AB367" s="25"/>
      <c r="AC367" s="25"/>
      <c r="AD367" s="25"/>
      <c r="AE367" s="25"/>
      <c r="AF367" s="25"/>
      <c r="AG367" s="25"/>
      <c r="AH367" s="25"/>
      <c r="AI367" s="25"/>
      <c r="AJ367" s="25"/>
      <c r="AK367" s="25"/>
      <c r="AL367" s="25"/>
      <c r="AM367" s="25"/>
      <c r="AN367" s="25"/>
      <c r="AO367" s="25"/>
      <c r="AP367" s="25"/>
      <c r="AQ367" s="25"/>
      <c r="AR367" s="25"/>
      <c r="AS367" s="25"/>
      <c r="AT367" s="25"/>
      <c r="AU367" s="25"/>
      <c r="AV367" s="25"/>
      <c r="AW367" s="25"/>
      <c r="AX367" s="25"/>
      <c r="AY367" s="25"/>
      <c r="AZ367" s="25"/>
      <c r="BA367" s="25"/>
      <c r="BB367" s="25"/>
      <c r="BC367" s="25"/>
      <c r="BD367" s="25"/>
      <c r="BE367" s="25"/>
      <c r="BF367" s="25"/>
      <c r="BG367" s="25"/>
    </row>
    <row r="368" spans="19:59" ht="13.5" customHeight="1">
      <c r="S368" s="25"/>
      <c r="T368" s="25"/>
      <c r="U368" s="25"/>
      <c r="V368" s="25"/>
      <c r="W368" s="25"/>
      <c r="X368" s="25"/>
      <c r="Y368" s="25"/>
      <c r="Z368" s="25"/>
      <c r="AA368" s="25"/>
      <c r="AB368" s="25"/>
      <c r="AC368" s="25"/>
      <c r="AD368" s="25"/>
      <c r="AE368" s="25"/>
      <c r="AF368" s="25"/>
      <c r="AG368" s="25"/>
      <c r="AH368" s="25"/>
      <c r="AI368" s="25"/>
      <c r="AJ368" s="25"/>
      <c r="AK368" s="25"/>
      <c r="AL368" s="25"/>
      <c r="AM368" s="25"/>
      <c r="AN368" s="25"/>
      <c r="AO368" s="25"/>
      <c r="AP368" s="25"/>
      <c r="AQ368" s="25"/>
      <c r="AR368" s="25"/>
      <c r="AS368" s="25"/>
      <c r="AT368" s="25"/>
      <c r="AU368" s="25"/>
      <c r="AV368" s="25"/>
      <c r="AW368" s="25"/>
      <c r="AX368" s="25"/>
      <c r="AY368" s="25"/>
      <c r="AZ368" s="25"/>
      <c r="BA368" s="25"/>
      <c r="BB368" s="25"/>
      <c r="BC368" s="25"/>
      <c r="BD368" s="25"/>
      <c r="BE368" s="25"/>
      <c r="BF368" s="25"/>
      <c r="BG368" s="25"/>
    </row>
    <row r="369" spans="19:59" ht="13.5" customHeight="1">
      <c r="S369" s="25"/>
      <c r="T369" s="25"/>
      <c r="U369" s="25"/>
      <c r="V369" s="25"/>
      <c r="W369" s="25"/>
      <c r="X369" s="25"/>
      <c r="Y369" s="25"/>
      <c r="Z369" s="25"/>
      <c r="AA369" s="25"/>
      <c r="AB369" s="25"/>
      <c r="AC369" s="25"/>
      <c r="AD369" s="25"/>
      <c r="AE369" s="25"/>
      <c r="AF369" s="25"/>
      <c r="AG369" s="25"/>
      <c r="AH369" s="25"/>
      <c r="AI369" s="25"/>
      <c r="AJ369" s="25"/>
      <c r="AK369" s="25"/>
      <c r="AL369" s="25"/>
      <c r="AM369" s="25"/>
      <c r="AN369" s="25"/>
      <c r="AO369" s="25"/>
      <c r="AP369" s="25"/>
      <c r="AQ369" s="25"/>
      <c r="AR369" s="25"/>
      <c r="AS369" s="25"/>
      <c r="AT369" s="25"/>
      <c r="AU369" s="25"/>
      <c r="AV369" s="25"/>
      <c r="AW369" s="25"/>
      <c r="AX369" s="25"/>
      <c r="AY369" s="25"/>
      <c r="AZ369" s="25"/>
      <c r="BA369" s="25"/>
      <c r="BB369" s="25"/>
      <c r="BC369" s="25"/>
      <c r="BD369" s="25"/>
      <c r="BE369" s="25"/>
      <c r="BF369" s="25"/>
      <c r="BG369" s="25"/>
    </row>
    <row r="370" ht="7.5" customHeight="1"/>
    <row r="371" spans="19:59" ht="13.5" customHeight="1">
      <c r="S371" s="25" t="s">
        <v>149</v>
      </c>
      <c r="T371" s="25"/>
      <c r="U371" s="25"/>
      <c r="V371" s="25"/>
      <c r="W371" s="25"/>
      <c r="X371" s="25"/>
      <c r="Y371" s="25"/>
      <c r="Z371" s="25"/>
      <c r="AA371" s="25"/>
      <c r="AB371" s="25"/>
      <c r="AC371" s="25"/>
      <c r="AD371" s="25"/>
      <c r="AE371" s="25"/>
      <c r="AF371" s="25"/>
      <c r="AG371" s="25"/>
      <c r="AH371" s="25"/>
      <c r="AI371" s="25"/>
      <c r="AJ371" s="25"/>
      <c r="AK371" s="25"/>
      <c r="AL371" s="25"/>
      <c r="AM371" s="25"/>
      <c r="AN371" s="25"/>
      <c r="AO371" s="25"/>
      <c r="AP371" s="25"/>
      <c r="AQ371" s="25"/>
      <c r="AR371" s="25"/>
      <c r="AS371" s="25"/>
      <c r="AT371" s="25"/>
      <c r="AU371" s="25"/>
      <c r="AV371" s="25"/>
      <c r="AW371" s="25"/>
      <c r="AX371" s="25"/>
      <c r="AY371" s="25"/>
      <c r="AZ371" s="25"/>
      <c r="BA371" s="25"/>
      <c r="BB371" s="25"/>
      <c r="BC371" s="25"/>
      <c r="BD371" s="25"/>
      <c r="BE371" s="25"/>
      <c r="BF371" s="25"/>
      <c r="BG371" s="25"/>
    </row>
    <row r="372" spans="19:59" ht="13.5" customHeight="1">
      <c r="S372" s="25"/>
      <c r="T372" s="25"/>
      <c r="U372" s="25"/>
      <c r="V372" s="25"/>
      <c r="W372" s="25"/>
      <c r="X372" s="25"/>
      <c r="Y372" s="25"/>
      <c r="Z372" s="25"/>
      <c r="AA372" s="25"/>
      <c r="AB372" s="25"/>
      <c r="AC372" s="25"/>
      <c r="AD372" s="25"/>
      <c r="AE372" s="25"/>
      <c r="AF372" s="25"/>
      <c r="AG372" s="25"/>
      <c r="AH372" s="25"/>
      <c r="AI372" s="25"/>
      <c r="AJ372" s="25"/>
      <c r="AK372" s="25"/>
      <c r="AL372" s="25"/>
      <c r="AM372" s="25"/>
      <c r="AN372" s="25"/>
      <c r="AO372" s="25"/>
      <c r="AP372" s="25"/>
      <c r="AQ372" s="25"/>
      <c r="AR372" s="25"/>
      <c r="AS372" s="25"/>
      <c r="AT372" s="25"/>
      <c r="AU372" s="25"/>
      <c r="AV372" s="25"/>
      <c r="AW372" s="25"/>
      <c r="AX372" s="25"/>
      <c r="AY372" s="25"/>
      <c r="AZ372" s="25"/>
      <c r="BA372" s="25"/>
      <c r="BB372" s="25"/>
      <c r="BC372" s="25"/>
      <c r="BD372" s="25"/>
      <c r="BE372" s="25"/>
      <c r="BF372" s="25"/>
      <c r="BG372" s="25"/>
    </row>
    <row r="373" spans="19:59" ht="13.5" customHeight="1">
      <c r="S373" s="25"/>
      <c r="T373" s="25"/>
      <c r="U373" s="25"/>
      <c r="V373" s="25"/>
      <c r="W373" s="25"/>
      <c r="X373" s="25"/>
      <c r="Y373" s="25"/>
      <c r="Z373" s="25"/>
      <c r="AA373" s="25"/>
      <c r="AB373" s="25"/>
      <c r="AC373" s="25"/>
      <c r="AD373" s="25"/>
      <c r="AE373" s="25"/>
      <c r="AF373" s="25"/>
      <c r="AG373" s="25"/>
      <c r="AH373" s="25"/>
      <c r="AI373" s="25"/>
      <c r="AJ373" s="25"/>
      <c r="AK373" s="25"/>
      <c r="AL373" s="25"/>
      <c r="AM373" s="25"/>
      <c r="AN373" s="25"/>
      <c r="AO373" s="25"/>
      <c r="AP373" s="25"/>
      <c r="AQ373" s="25"/>
      <c r="AR373" s="25"/>
      <c r="AS373" s="25"/>
      <c r="AT373" s="25"/>
      <c r="AU373" s="25"/>
      <c r="AV373" s="25"/>
      <c r="AW373" s="25"/>
      <c r="AX373" s="25"/>
      <c r="AY373" s="25"/>
      <c r="AZ373" s="25"/>
      <c r="BA373" s="25"/>
      <c r="BB373" s="25"/>
      <c r="BC373" s="25"/>
      <c r="BD373" s="25"/>
      <c r="BE373" s="25"/>
      <c r="BF373" s="25"/>
      <c r="BG373" s="25"/>
    </row>
    <row r="374" ht="1.5" customHeight="1"/>
    <row r="375" spans="3:59" ht="14.25" customHeight="1">
      <c r="C375" s="17">
        <v>27</v>
      </c>
      <c r="D375" s="17"/>
      <c r="E375" s="18" t="s">
        <v>145</v>
      </c>
      <c r="F375" s="18"/>
      <c r="G375" s="18"/>
      <c r="H375" s="18"/>
      <c r="I375" s="18"/>
      <c r="J375" s="18"/>
      <c r="K375" s="18"/>
      <c r="M375" s="2" t="s">
        <v>48</v>
      </c>
      <c r="P375" s="18" t="s">
        <v>146</v>
      </c>
      <c r="Q375" s="18"/>
      <c r="R375" s="18"/>
      <c r="S375" s="18"/>
      <c r="T375" s="18"/>
      <c r="U375" s="18"/>
      <c r="V375" s="18"/>
      <c r="W375" s="18"/>
      <c r="X375" s="18"/>
      <c r="Y375" s="18"/>
      <c r="Z375" s="18"/>
      <c r="AA375" s="18"/>
      <c r="AB375" s="18"/>
      <c r="AC375" s="18"/>
      <c r="AD375" s="18"/>
      <c r="AE375" s="18"/>
      <c r="AF375" s="18"/>
      <c r="AG375" s="18"/>
      <c r="AH375" s="18"/>
      <c r="AI375" s="19" t="s">
        <v>99</v>
      </c>
      <c r="AJ375" s="19"/>
      <c r="AK375" s="19"/>
      <c r="AL375" s="19"/>
      <c r="AN375" s="20">
        <v>32</v>
      </c>
      <c r="AO375" s="20"/>
      <c r="AP375" s="20"/>
      <c r="AS375" s="34"/>
      <c r="AT375" s="34"/>
      <c r="AU375" s="34"/>
      <c r="AV375" s="34"/>
      <c r="AW375" s="34"/>
      <c r="AX375" s="31"/>
      <c r="AY375" s="31"/>
      <c r="AZ375" s="30">
        <f>AN375*AS375</f>
        <v>0</v>
      </c>
      <c r="BA375" s="30"/>
      <c r="BB375" s="30"/>
      <c r="BC375" s="30"/>
      <c r="BD375" s="30"/>
      <c r="BE375" s="30"/>
      <c r="BF375" s="30"/>
      <c r="BG375" s="30"/>
    </row>
    <row r="376" ht="3" customHeight="1"/>
    <row r="377" spans="16:34" ht="15.75" customHeight="1">
      <c r="P377" s="21" t="s">
        <v>150</v>
      </c>
      <c r="Q377" s="21"/>
      <c r="R377" s="21"/>
      <c r="S377" s="21"/>
      <c r="T377" s="21"/>
      <c r="U377" s="21"/>
      <c r="V377" s="21"/>
      <c r="W377" s="21"/>
      <c r="X377" s="21"/>
      <c r="Y377" s="21"/>
      <c r="Z377" s="21"/>
      <c r="AA377" s="21"/>
      <c r="AB377" s="21"/>
      <c r="AC377" s="21"/>
      <c r="AD377" s="21"/>
      <c r="AE377" s="21"/>
      <c r="AF377" s="21"/>
      <c r="AG377" s="21"/>
      <c r="AH377" s="21"/>
    </row>
    <row r="378" ht="2.25" customHeight="1"/>
    <row r="379" spans="20:59" ht="13.5" customHeight="1">
      <c r="T379" s="5" t="s">
        <v>151</v>
      </c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</row>
    <row r="380" spans="3:59" ht="15.75" customHeight="1">
      <c r="C380" s="22" t="s">
        <v>33</v>
      </c>
      <c r="D380" s="22"/>
      <c r="E380" s="22"/>
      <c r="F380" s="22"/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T380" s="23" t="s">
        <v>34</v>
      </c>
      <c r="U380" s="23"/>
      <c r="V380" s="23"/>
      <c r="W380" s="23"/>
      <c r="X380" s="23"/>
      <c r="Y380" s="23"/>
      <c r="Z380" s="23"/>
      <c r="AA380" s="23"/>
      <c r="AB380" s="23"/>
      <c r="AC380" s="23"/>
      <c r="AD380" s="23"/>
      <c r="AE380" s="23"/>
      <c r="AF380" s="23"/>
      <c r="AG380" s="23"/>
      <c r="AH380" s="23"/>
      <c r="AI380" s="23"/>
      <c r="AJ380" s="23"/>
      <c r="AK380" s="23"/>
      <c r="AL380" s="23"/>
      <c r="AM380" s="23"/>
      <c r="AN380" s="23"/>
      <c r="AO380" s="23"/>
      <c r="AP380" s="23"/>
      <c r="AQ380" s="23"/>
      <c r="AR380" s="23"/>
      <c r="AS380" s="23"/>
      <c r="AT380" s="23"/>
      <c r="AU380" s="23"/>
      <c r="AV380" s="23"/>
      <c r="AW380" s="23"/>
      <c r="AX380" s="23"/>
      <c r="AY380" s="23"/>
      <c r="AZ380" s="23"/>
      <c r="BA380" s="23"/>
      <c r="BB380" s="23"/>
      <c r="BC380" s="23"/>
      <c r="BD380" s="23"/>
      <c r="BE380" s="23"/>
      <c r="BF380" s="23"/>
      <c r="BG380" s="23"/>
    </row>
    <row r="381" ht="12.75" customHeight="1" hidden="1"/>
    <row r="382" spans="3:59" ht="13.5" customHeight="1">
      <c r="C382" s="22" t="s">
        <v>35</v>
      </c>
      <c r="D382" s="22"/>
      <c r="E382" s="22"/>
      <c r="F382" s="22"/>
      <c r="G382" s="22"/>
      <c r="H382" s="22"/>
      <c r="I382" s="22"/>
      <c r="J382" s="22"/>
      <c r="K382" s="22"/>
      <c r="L382" s="22"/>
      <c r="M382" s="22"/>
      <c r="N382" s="22"/>
      <c r="O382" s="22"/>
      <c r="P382" s="22"/>
      <c r="Q382" s="22"/>
      <c r="S382" s="25" t="s">
        <v>152</v>
      </c>
      <c r="T382" s="25"/>
      <c r="U382" s="25"/>
      <c r="V382" s="25"/>
      <c r="W382" s="25"/>
      <c r="X382" s="25"/>
      <c r="Y382" s="25"/>
      <c r="Z382" s="25"/>
      <c r="AA382" s="25"/>
      <c r="AB382" s="25"/>
      <c r="AC382" s="25"/>
      <c r="AD382" s="25"/>
      <c r="AE382" s="25"/>
      <c r="AF382" s="25"/>
      <c r="AG382" s="25"/>
      <c r="AH382" s="25"/>
      <c r="AI382" s="25"/>
      <c r="AJ382" s="25"/>
      <c r="AK382" s="25"/>
      <c r="AL382" s="25"/>
      <c r="AM382" s="25"/>
      <c r="AN382" s="25"/>
      <c r="AO382" s="25"/>
      <c r="AP382" s="25"/>
      <c r="AQ382" s="25"/>
      <c r="AR382" s="25"/>
      <c r="AS382" s="25"/>
      <c r="AT382" s="25"/>
      <c r="AU382" s="25"/>
      <c r="AV382" s="25"/>
      <c r="AW382" s="25"/>
      <c r="AX382" s="25"/>
      <c r="AY382" s="25"/>
      <c r="AZ382" s="25"/>
      <c r="BA382" s="25"/>
      <c r="BB382" s="25"/>
      <c r="BC382" s="25"/>
      <c r="BD382" s="25"/>
      <c r="BE382" s="25"/>
      <c r="BF382" s="25"/>
      <c r="BG382" s="25"/>
    </row>
    <row r="383" spans="19:59" ht="13.5" customHeight="1">
      <c r="S383" s="25"/>
      <c r="T383" s="25"/>
      <c r="U383" s="25"/>
      <c r="V383" s="25"/>
      <c r="W383" s="25"/>
      <c r="X383" s="25"/>
      <c r="Y383" s="25"/>
      <c r="Z383" s="25"/>
      <c r="AA383" s="25"/>
      <c r="AB383" s="25"/>
      <c r="AC383" s="25"/>
      <c r="AD383" s="25"/>
      <c r="AE383" s="25"/>
      <c r="AF383" s="25"/>
      <c r="AG383" s="25"/>
      <c r="AH383" s="25"/>
      <c r="AI383" s="25"/>
      <c r="AJ383" s="25"/>
      <c r="AK383" s="25"/>
      <c r="AL383" s="25"/>
      <c r="AM383" s="25"/>
      <c r="AN383" s="25"/>
      <c r="AO383" s="25"/>
      <c r="AP383" s="25"/>
      <c r="AQ383" s="25"/>
      <c r="AR383" s="25"/>
      <c r="AS383" s="25"/>
      <c r="AT383" s="25"/>
      <c r="AU383" s="25"/>
      <c r="AV383" s="25"/>
      <c r="AW383" s="25"/>
      <c r="AX383" s="25"/>
      <c r="AY383" s="25"/>
      <c r="AZ383" s="25"/>
      <c r="BA383" s="25"/>
      <c r="BB383" s="25"/>
      <c r="BC383" s="25"/>
      <c r="BD383" s="25"/>
      <c r="BE383" s="25"/>
      <c r="BF383" s="25"/>
      <c r="BG383" s="25"/>
    </row>
    <row r="384" spans="19:59" ht="13.5" customHeight="1">
      <c r="S384" s="25"/>
      <c r="T384" s="25"/>
      <c r="U384" s="25"/>
      <c r="V384" s="25"/>
      <c r="W384" s="25"/>
      <c r="X384" s="25"/>
      <c r="Y384" s="25"/>
      <c r="Z384" s="25"/>
      <c r="AA384" s="25"/>
      <c r="AB384" s="25"/>
      <c r="AC384" s="25"/>
      <c r="AD384" s="25"/>
      <c r="AE384" s="25"/>
      <c r="AF384" s="25"/>
      <c r="AG384" s="25"/>
      <c r="AH384" s="25"/>
      <c r="AI384" s="25"/>
      <c r="AJ384" s="25"/>
      <c r="AK384" s="25"/>
      <c r="AL384" s="25"/>
      <c r="AM384" s="25"/>
      <c r="AN384" s="25"/>
      <c r="AO384" s="25"/>
      <c r="AP384" s="25"/>
      <c r="AQ384" s="25"/>
      <c r="AR384" s="25"/>
      <c r="AS384" s="25"/>
      <c r="AT384" s="25"/>
      <c r="AU384" s="25"/>
      <c r="AV384" s="25"/>
      <c r="AW384" s="25"/>
      <c r="AX384" s="25"/>
      <c r="AY384" s="25"/>
      <c r="AZ384" s="25"/>
      <c r="BA384" s="25"/>
      <c r="BB384" s="25"/>
      <c r="BC384" s="25"/>
      <c r="BD384" s="25"/>
      <c r="BE384" s="25"/>
      <c r="BF384" s="25"/>
      <c r="BG384" s="25"/>
    </row>
    <row r="385" spans="19:59" ht="13.5" customHeight="1">
      <c r="S385" s="25"/>
      <c r="T385" s="25"/>
      <c r="U385" s="25"/>
      <c r="V385" s="25"/>
      <c r="W385" s="25"/>
      <c r="X385" s="25"/>
      <c r="Y385" s="25"/>
      <c r="Z385" s="25"/>
      <c r="AA385" s="25"/>
      <c r="AB385" s="25"/>
      <c r="AC385" s="25"/>
      <c r="AD385" s="25"/>
      <c r="AE385" s="25"/>
      <c r="AF385" s="25"/>
      <c r="AG385" s="25"/>
      <c r="AH385" s="25"/>
      <c r="AI385" s="25"/>
      <c r="AJ385" s="25"/>
      <c r="AK385" s="25"/>
      <c r="AL385" s="25"/>
      <c r="AM385" s="25"/>
      <c r="AN385" s="25"/>
      <c r="AO385" s="25"/>
      <c r="AP385" s="25"/>
      <c r="AQ385" s="25"/>
      <c r="AR385" s="25"/>
      <c r="AS385" s="25"/>
      <c r="AT385" s="25"/>
      <c r="AU385" s="25"/>
      <c r="AV385" s="25"/>
      <c r="AW385" s="25"/>
      <c r="AX385" s="25"/>
      <c r="AY385" s="25"/>
      <c r="AZ385" s="25"/>
      <c r="BA385" s="25"/>
      <c r="BB385" s="25"/>
      <c r="BC385" s="25"/>
      <c r="BD385" s="25"/>
      <c r="BE385" s="25"/>
      <c r="BF385" s="25"/>
      <c r="BG385" s="25"/>
    </row>
    <row r="386" spans="19:59" ht="13.5" customHeight="1">
      <c r="S386" s="25"/>
      <c r="T386" s="25"/>
      <c r="U386" s="25"/>
      <c r="V386" s="25"/>
      <c r="W386" s="25"/>
      <c r="X386" s="25"/>
      <c r="Y386" s="25"/>
      <c r="Z386" s="25"/>
      <c r="AA386" s="25"/>
      <c r="AB386" s="25"/>
      <c r="AC386" s="25"/>
      <c r="AD386" s="25"/>
      <c r="AE386" s="25"/>
      <c r="AF386" s="25"/>
      <c r="AG386" s="25"/>
      <c r="AH386" s="25"/>
      <c r="AI386" s="25"/>
      <c r="AJ386" s="25"/>
      <c r="AK386" s="25"/>
      <c r="AL386" s="25"/>
      <c r="AM386" s="25"/>
      <c r="AN386" s="25"/>
      <c r="AO386" s="25"/>
      <c r="AP386" s="25"/>
      <c r="AQ386" s="25"/>
      <c r="AR386" s="25"/>
      <c r="AS386" s="25"/>
      <c r="AT386" s="25"/>
      <c r="AU386" s="25"/>
      <c r="AV386" s="25"/>
      <c r="AW386" s="25"/>
      <c r="AX386" s="25"/>
      <c r="AY386" s="25"/>
      <c r="AZ386" s="25"/>
      <c r="BA386" s="25"/>
      <c r="BB386" s="25"/>
      <c r="BC386" s="25"/>
      <c r="BD386" s="25"/>
      <c r="BE386" s="25"/>
      <c r="BF386" s="25"/>
      <c r="BG386" s="25"/>
    </row>
    <row r="387" spans="19:59" ht="13.5" customHeight="1">
      <c r="S387" s="25"/>
      <c r="T387" s="25"/>
      <c r="U387" s="25"/>
      <c r="V387" s="25"/>
      <c r="W387" s="25"/>
      <c r="X387" s="25"/>
      <c r="Y387" s="25"/>
      <c r="Z387" s="25"/>
      <c r="AA387" s="25"/>
      <c r="AB387" s="25"/>
      <c r="AC387" s="25"/>
      <c r="AD387" s="25"/>
      <c r="AE387" s="25"/>
      <c r="AF387" s="25"/>
      <c r="AG387" s="25"/>
      <c r="AH387" s="25"/>
      <c r="AI387" s="25"/>
      <c r="AJ387" s="25"/>
      <c r="AK387" s="25"/>
      <c r="AL387" s="25"/>
      <c r="AM387" s="25"/>
      <c r="AN387" s="25"/>
      <c r="AO387" s="25"/>
      <c r="AP387" s="25"/>
      <c r="AQ387" s="25"/>
      <c r="AR387" s="25"/>
      <c r="AS387" s="25"/>
      <c r="AT387" s="25"/>
      <c r="AU387" s="25"/>
      <c r="AV387" s="25"/>
      <c r="AW387" s="25"/>
      <c r="AX387" s="25"/>
      <c r="AY387" s="25"/>
      <c r="AZ387" s="25"/>
      <c r="BA387" s="25"/>
      <c r="BB387" s="25"/>
      <c r="BC387" s="25"/>
      <c r="BD387" s="25"/>
      <c r="BE387" s="25"/>
      <c r="BF387" s="25"/>
      <c r="BG387" s="25"/>
    </row>
    <row r="388" spans="19:59" ht="13.5" customHeight="1">
      <c r="S388" s="25"/>
      <c r="T388" s="25"/>
      <c r="U388" s="25"/>
      <c r="V388" s="25"/>
      <c r="W388" s="25"/>
      <c r="X388" s="25"/>
      <c r="Y388" s="25"/>
      <c r="Z388" s="25"/>
      <c r="AA388" s="25"/>
      <c r="AB388" s="25"/>
      <c r="AC388" s="25"/>
      <c r="AD388" s="25"/>
      <c r="AE388" s="25"/>
      <c r="AF388" s="25"/>
      <c r="AG388" s="25"/>
      <c r="AH388" s="25"/>
      <c r="AI388" s="25"/>
      <c r="AJ388" s="25"/>
      <c r="AK388" s="25"/>
      <c r="AL388" s="25"/>
      <c r="AM388" s="25"/>
      <c r="AN388" s="25"/>
      <c r="AO388" s="25"/>
      <c r="AP388" s="25"/>
      <c r="AQ388" s="25"/>
      <c r="AR388" s="25"/>
      <c r="AS388" s="25"/>
      <c r="AT388" s="25"/>
      <c r="AU388" s="25"/>
      <c r="AV388" s="25"/>
      <c r="AW388" s="25"/>
      <c r="AX388" s="25"/>
      <c r="AY388" s="25"/>
      <c r="AZ388" s="25"/>
      <c r="BA388" s="25"/>
      <c r="BB388" s="25"/>
      <c r="BC388" s="25"/>
      <c r="BD388" s="25"/>
      <c r="BE388" s="25"/>
      <c r="BF388" s="25"/>
      <c r="BG388" s="25"/>
    </row>
    <row r="389" spans="19:59" ht="13.5" customHeight="1">
      <c r="S389" s="25"/>
      <c r="T389" s="25"/>
      <c r="U389" s="25"/>
      <c r="V389" s="25"/>
      <c r="W389" s="25"/>
      <c r="X389" s="25"/>
      <c r="Y389" s="25"/>
      <c r="Z389" s="25"/>
      <c r="AA389" s="25"/>
      <c r="AB389" s="25"/>
      <c r="AC389" s="25"/>
      <c r="AD389" s="25"/>
      <c r="AE389" s="25"/>
      <c r="AF389" s="25"/>
      <c r="AG389" s="25"/>
      <c r="AH389" s="25"/>
      <c r="AI389" s="25"/>
      <c r="AJ389" s="25"/>
      <c r="AK389" s="25"/>
      <c r="AL389" s="25"/>
      <c r="AM389" s="25"/>
      <c r="AN389" s="25"/>
      <c r="AO389" s="25"/>
      <c r="AP389" s="25"/>
      <c r="AQ389" s="25"/>
      <c r="AR389" s="25"/>
      <c r="AS389" s="25"/>
      <c r="AT389" s="25"/>
      <c r="AU389" s="25"/>
      <c r="AV389" s="25"/>
      <c r="AW389" s="25"/>
      <c r="AX389" s="25"/>
      <c r="AY389" s="25"/>
      <c r="AZ389" s="25"/>
      <c r="BA389" s="25"/>
      <c r="BB389" s="25"/>
      <c r="BC389" s="25"/>
      <c r="BD389" s="25"/>
      <c r="BE389" s="25"/>
      <c r="BF389" s="25"/>
      <c r="BG389" s="25"/>
    </row>
    <row r="390" spans="19:59" ht="13.5" customHeight="1">
      <c r="S390" s="25"/>
      <c r="T390" s="25"/>
      <c r="U390" s="25"/>
      <c r="V390" s="25"/>
      <c r="W390" s="25"/>
      <c r="X390" s="25"/>
      <c r="Y390" s="25"/>
      <c r="Z390" s="25"/>
      <c r="AA390" s="25"/>
      <c r="AB390" s="25"/>
      <c r="AC390" s="25"/>
      <c r="AD390" s="25"/>
      <c r="AE390" s="25"/>
      <c r="AF390" s="25"/>
      <c r="AG390" s="25"/>
      <c r="AH390" s="25"/>
      <c r="AI390" s="25"/>
      <c r="AJ390" s="25"/>
      <c r="AK390" s="25"/>
      <c r="AL390" s="25"/>
      <c r="AM390" s="25"/>
      <c r="AN390" s="25"/>
      <c r="AO390" s="25"/>
      <c r="AP390" s="25"/>
      <c r="AQ390" s="25"/>
      <c r="AR390" s="25"/>
      <c r="AS390" s="25"/>
      <c r="AT390" s="25"/>
      <c r="AU390" s="25"/>
      <c r="AV390" s="25"/>
      <c r="AW390" s="25"/>
      <c r="AX390" s="25"/>
      <c r="AY390" s="25"/>
      <c r="AZ390" s="25"/>
      <c r="BA390" s="25"/>
      <c r="BB390" s="25"/>
      <c r="BC390" s="25"/>
      <c r="BD390" s="25"/>
      <c r="BE390" s="25"/>
      <c r="BF390" s="25"/>
      <c r="BG390" s="25"/>
    </row>
    <row r="391" spans="19:59" ht="13.5" customHeight="1">
      <c r="S391" s="25"/>
      <c r="T391" s="25"/>
      <c r="U391" s="25"/>
      <c r="V391" s="25"/>
      <c r="W391" s="25"/>
      <c r="X391" s="25"/>
      <c r="Y391" s="25"/>
      <c r="Z391" s="25"/>
      <c r="AA391" s="25"/>
      <c r="AB391" s="25"/>
      <c r="AC391" s="25"/>
      <c r="AD391" s="25"/>
      <c r="AE391" s="25"/>
      <c r="AF391" s="25"/>
      <c r="AG391" s="25"/>
      <c r="AH391" s="25"/>
      <c r="AI391" s="25"/>
      <c r="AJ391" s="25"/>
      <c r="AK391" s="25"/>
      <c r="AL391" s="25"/>
      <c r="AM391" s="25"/>
      <c r="AN391" s="25"/>
      <c r="AO391" s="25"/>
      <c r="AP391" s="25"/>
      <c r="AQ391" s="25"/>
      <c r="AR391" s="25"/>
      <c r="AS391" s="25"/>
      <c r="AT391" s="25"/>
      <c r="AU391" s="25"/>
      <c r="AV391" s="25"/>
      <c r="AW391" s="25"/>
      <c r="AX391" s="25"/>
      <c r="AY391" s="25"/>
      <c r="AZ391" s="25"/>
      <c r="BA391" s="25"/>
      <c r="BB391" s="25"/>
      <c r="BC391" s="25"/>
      <c r="BD391" s="25"/>
      <c r="BE391" s="25"/>
      <c r="BF391" s="25"/>
      <c r="BG391" s="25"/>
    </row>
    <row r="392" spans="19:59" ht="13.5" customHeight="1">
      <c r="S392" s="25"/>
      <c r="T392" s="25"/>
      <c r="U392" s="25"/>
      <c r="V392" s="25"/>
      <c r="W392" s="25"/>
      <c r="X392" s="25"/>
      <c r="Y392" s="25"/>
      <c r="Z392" s="25"/>
      <c r="AA392" s="25"/>
      <c r="AB392" s="25"/>
      <c r="AC392" s="25"/>
      <c r="AD392" s="25"/>
      <c r="AE392" s="25"/>
      <c r="AF392" s="25"/>
      <c r="AG392" s="25"/>
      <c r="AH392" s="25"/>
      <c r="AI392" s="25"/>
      <c r="AJ392" s="25"/>
      <c r="AK392" s="25"/>
      <c r="AL392" s="25"/>
      <c r="AM392" s="25"/>
      <c r="AN392" s="25"/>
      <c r="AO392" s="25"/>
      <c r="AP392" s="25"/>
      <c r="AQ392" s="25"/>
      <c r="AR392" s="25"/>
      <c r="AS392" s="25"/>
      <c r="AT392" s="25"/>
      <c r="AU392" s="25"/>
      <c r="AV392" s="25"/>
      <c r="AW392" s="25"/>
      <c r="AX392" s="25"/>
      <c r="AY392" s="25"/>
      <c r="AZ392" s="25"/>
      <c r="BA392" s="25"/>
      <c r="BB392" s="25"/>
      <c r="BC392" s="25"/>
      <c r="BD392" s="25"/>
      <c r="BE392" s="25"/>
      <c r="BF392" s="25"/>
      <c r="BG392" s="25"/>
    </row>
    <row r="393" spans="19:59" ht="13.5" customHeight="1">
      <c r="S393" s="25"/>
      <c r="T393" s="25"/>
      <c r="U393" s="25"/>
      <c r="V393" s="25"/>
      <c r="W393" s="25"/>
      <c r="X393" s="25"/>
      <c r="Y393" s="25"/>
      <c r="Z393" s="25"/>
      <c r="AA393" s="25"/>
      <c r="AB393" s="25"/>
      <c r="AC393" s="25"/>
      <c r="AD393" s="25"/>
      <c r="AE393" s="25"/>
      <c r="AF393" s="25"/>
      <c r="AG393" s="25"/>
      <c r="AH393" s="25"/>
      <c r="AI393" s="25"/>
      <c r="AJ393" s="25"/>
      <c r="AK393" s="25"/>
      <c r="AL393" s="25"/>
      <c r="AM393" s="25"/>
      <c r="AN393" s="25"/>
      <c r="AO393" s="25"/>
      <c r="AP393" s="25"/>
      <c r="AQ393" s="25"/>
      <c r="AR393" s="25"/>
      <c r="AS393" s="25"/>
      <c r="AT393" s="25"/>
      <c r="AU393" s="25"/>
      <c r="AV393" s="25"/>
      <c r="AW393" s="25"/>
      <c r="AX393" s="25"/>
      <c r="AY393" s="25"/>
      <c r="AZ393" s="25"/>
      <c r="BA393" s="25"/>
      <c r="BB393" s="25"/>
      <c r="BC393" s="25"/>
      <c r="BD393" s="25"/>
      <c r="BE393" s="25"/>
      <c r="BF393" s="25"/>
      <c r="BG393" s="25"/>
    </row>
    <row r="394" spans="19:59" ht="13.5" customHeight="1">
      <c r="S394" s="25"/>
      <c r="T394" s="25"/>
      <c r="U394" s="25"/>
      <c r="V394" s="25"/>
      <c r="W394" s="25"/>
      <c r="X394" s="25"/>
      <c r="Y394" s="25"/>
      <c r="Z394" s="25"/>
      <c r="AA394" s="25"/>
      <c r="AB394" s="25"/>
      <c r="AC394" s="25"/>
      <c r="AD394" s="25"/>
      <c r="AE394" s="25"/>
      <c r="AF394" s="25"/>
      <c r="AG394" s="25"/>
      <c r="AH394" s="25"/>
      <c r="AI394" s="25"/>
      <c r="AJ394" s="25"/>
      <c r="AK394" s="25"/>
      <c r="AL394" s="25"/>
      <c r="AM394" s="25"/>
      <c r="AN394" s="25"/>
      <c r="AO394" s="25"/>
      <c r="AP394" s="25"/>
      <c r="AQ394" s="25"/>
      <c r="AR394" s="25"/>
      <c r="AS394" s="25"/>
      <c r="AT394" s="25"/>
      <c r="AU394" s="25"/>
      <c r="AV394" s="25"/>
      <c r="AW394" s="25"/>
      <c r="AX394" s="25"/>
      <c r="AY394" s="25"/>
      <c r="AZ394" s="25"/>
      <c r="BA394" s="25"/>
      <c r="BB394" s="25"/>
      <c r="BC394" s="25"/>
      <c r="BD394" s="25"/>
      <c r="BE394" s="25"/>
      <c r="BF394" s="25"/>
      <c r="BG394" s="25"/>
    </row>
    <row r="395" spans="19:59" ht="13.5" customHeight="1">
      <c r="S395" s="25"/>
      <c r="T395" s="25"/>
      <c r="U395" s="25"/>
      <c r="V395" s="25"/>
      <c r="W395" s="25"/>
      <c r="X395" s="25"/>
      <c r="Y395" s="25"/>
      <c r="Z395" s="25"/>
      <c r="AA395" s="25"/>
      <c r="AB395" s="25"/>
      <c r="AC395" s="25"/>
      <c r="AD395" s="25"/>
      <c r="AE395" s="25"/>
      <c r="AF395" s="25"/>
      <c r="AG395" s="25"/>
      <c r="AH395" s="25"/>
      <c r="AI395" s="25"/>
      <c r="AJ395" s="25"/>
      <c r="AK395" s="25"/>
      <c r="AL395" s="25"/>
      <c r="AM395" s="25"/>
      <c r="AN395" s="25"/>
      <c r="AO395" s="25"/>
      <c r="AP395" s="25"/>
      <c r="AQ395" s="25"/>
      <c r="AR395" s="25"/>
      <c r="AS395" s="25"/>
      <c r="AT395" s="25"/>
      <c r="AU395" s="25"/>
      <c r="AV395" s="25"/>
      <c r="AW395" s="25"/>
      <c r="AX395" s="25"/>
      <c r="AY395" s="25"/>
      <c r="AZ395" s="25"/>
      <c r="BA395" s="25"/>
      <c r="BB395" s="25"/>
      <c r="BC395" s="25"/>
      <c r="BD395" s="25"/>
      <c r="BE395" s="25"/>
      <c r="BF395" s="25"/>
      <c r="BG395" s="25"/>
    </row>
    <row r="396" spans="19:59" ht="13.5" customHeight="1">
      <c r="S396" s="25"/>
      <c r="T396" s="25"/>
      <c r="U396" s="25"/>
      <c r="V396" s="25"/>
      <c r="W396" s="25"/>
      <c r="X396" s="25"/>
      <c r="Y396" s="25"/>
      <c r="Z396" s="25"/>
      <c r="AA396" s="25"/>
      <c r="AB396" s="25"/>
      <c r="AC396" s="25"/>
      <c r="AD396" s="25"/>
      <c r="AE396" s="25"/>
      <c r="AF396" s="25"/>
      <c r="AG396" s="25"/>
      <c r="AH396" s="25"/>
      <c r="AI396" s="25"/>
      <c r="AJ396" s="25"/>
      <c r="AK396" s="25"/>
      <c r="AL396" s="25"/>
      <c r="AM396" s="25"/>
      <c r="AN396" s="25"/>
      <c r="AO396" s="25"/>
      <c r="AP396" s="25"/>
      <c r="AQ396" s="25"/>
      <c r="AR396" s="25"/>
      <c r="AS396" s="25"/>
      <c r="AT396" s="25"/>
      <c r="AU396" s="25"/>
      <c r="AV396" s="25"/>
      <c r="AW396" s="25"/>
      <c r="AX396" s="25"/>
      <c r="AY396" s="25"/>
      <c r="AZ396" s="25"/>
      <c r="BA396" s="25"/>
      <c r="BB396" s="25"/>
      <c r="BC396" s="25"/>
      <c r="BD396" s="25"/>
      <c r="BE396" s="25"/>
      <c r="BF396" s="25"/>
      <c r="BG396" s="25"/>
    </row>
    <row r="397" spans="19:59" ht="13.5" customHeight="1">
      <c r="S397" s="25"/>
      <c r="T397" s="25"/>
      <c r="U397" s="25"/>
      <c r="V397" s="25"/>
      <c r="W397" s="25"/>
      <c r="X397" s="25"/>
      <c r="Y397" s="25"/>
      <c r="Z397" s="25"/>
      <c r="AA397" s="25"/>
      <c r="AB397" s="25"/>
      <c r="AC397" s="25"/>
      <c r="AD397" s="25"/>
      <c r="AE397" s="25"/>
      <c r="AF397" s="25"/>
      <c r="AG397" s="25"/>
      <c r="AH397" s="25"/>
      <c r="AI397" s="25"/>
      <c r="AJ397" s="25"/>
      <c r="AK397" s="25"/>
      <c r="AL397" s="25"/>
      <c r="AM397" s="25"/>
      <c r="AN397" s="25"/>
      <c r="AO397" s="25"/>
      <c r="AP397" s="25"/>
      <c r="AQ397" s="25"/>
      <c r="AR397" s="25"/>
      <c r="AS397" s="25"/>
      <c r="AT397" s="25"/>
      <c r="AU397" s="25"/>
      <c r="AV397" s="25"/>
      <c r="AW397" s="25"/>
      <c r="AX397" s="25"/>
      <c r="AY397" s="25"/>
      <c r="AZ397" s="25"/>
      <c r="BA397" s="25"/>
      <c r="BB397" s="25"/>
      <c r="BC397" s="25"/>
      <c r="BD397" s="25"/>
      <c r="BE397" s="25"/>
      <c r="BF397" s="25"/>
      <c r="BG397" s="25"/>
    </row>
    <row r="398" spans="19:59" ht="13.5" customHeight="1">
      <c r="S398" s="25"/>
      <c r="T398" s="25"/>
      <c r="U398" s="25"/>
      <c r="V398" s="25"/>
      <c r="W398" s="25"/>
      <c r="X398" s="25"/>
      <c r="Y398" s="25"/>
      <c r="Z398" s="25"/>
      <c r="AA398" s="25"/>
      <c r="AB398" s="25"/>
      <c r="AC398" s="25"/>
      <c r="AD398" s="25"/>
      <c r="AE398" s="25"/>
      <c r="AF398" s="25"/>
      <c r="AG398" s="25"/>
      <c r="AH398" s="25"/>
      <c r="AI398" s="25"/>
      <c r="AJ398" s="25"/>
      <c r="AK398" s="25"/>
      <c r="AL398" s="25"/>
      <c r="AM398" s="25"/>
      <c r="AN398" s="25"/>
      <c r="AO398" s="25"/>
      <c r="AP398" s="25"/>
      <c r="AQ398" s="25"/>
      <c r="AR398" s="25"/>
      <c r="AS398" s="25"/>
      <c r="AT398" s="25"/>
      <c r="AU398" s="25"/>
      <c r="AV398" s="25"/>
      <c r="AW398" s="25"/>
      <c r="AX398" s="25"/>
      <c r="AY398" s="25"/>
      <c r="AZ398" s="25"/>
      <c r="BA398" s="25"/>
      <c r="BB398" s="25"/>
      <c r="BC398" s="25"/>
      <c r="BD398" s="25"/>
      <c r="BE398" s="25"/>
      <c r="BF398" s="25"/>
      <c r="BG398" s="25"/>
    </row>
    <row r="399" spans="19:59" ht="13.5" customHeight="1">
      <c r="S399" s="25"/>
      <c r="T399" s="25"/>
      <c r="U399" s="25"/>
      <c r="V399" s="25"/>
      <c r="W399" s="25"/>
      <c r="X399" s="25"/>
      <c r="Y399" s="25"/>
      <c r="Z399" s="25"/>
      <c r="AA399" s="25"/>
      <c r="AB399" s="25"/>
      <c r="AC399" s="25"/>
      <c r="AD399" s="25"/>
      <c r="AE399" s="25"/>
      <c r="AF399" s="25"/>
      <c r="AG399" s="25"/>
      <c r="AH399" s="25"/>
      <c r="AI399" s="25"/>
      <c r="AJ399" s="25"/>
      <c r="AK399" s="25"/>
      <c r="AL399" s="25"/>
      <c r="AM399" s="25"/>
      <c r="AN399" s="25"/>
      <c r="AO399" s="25"/>
      <c r="AP399" s="25"/>
      <c r="AQ399" s="25"/>
      <c r="AR399" s="25"/>
      <c r="AS399" s="25"/>
      <c r="AT399" s="25"/>
      <c r="AU399" s="25"/>
      <c r="AV399" s="25"/>
      <c r="AW399" s="25"/>
      <c r="AX399" s="25"/>
      <c r="AY399" s="25"/>
      <c r="AZ399" s="25"/>
      <c r="BA399" s="25"/>
      <c r="BB399" s="25"/>
      <c r="BC399" s="25"/>
      <c r="BD399" s="25"/>
      <c r="BE399" s="25"/>
      <c r="BF399" s="25"/>
      <c r="BG399" s="25"/>
    </row>
    <row r="400" spans="19:59" ht="13.5" customHeight="1">
      <c r="S400" s="25"/>
      <c r="T400" s="25"/>
      <c r="U400" s="25"/>
      <c r="V400" s="25"/>
      <c r="W400" s="25"/>
      <c r="X400" s="25"/>
      <c r="Y400" s="25"/>
      <c r="Z400" s="25"/>
      <c r="AA400" s="25"/>
      <c r="AB400" s="25"/>
      <c r="AC400" s="25"/>
      <c r="AD400" s="25"/>
      <c r="AE400" s="25"/>
      <c r="AF400" s="25"/>
      <c r="AG400" s="25"/>
      <c r="AH400" s="25"/>
      <c r="AI400" s="25"/>
      <c r="AJ400" s="25"/>
      <c r="AK400" s="25"/>
      <c r="AL400" s="25"/>
      <c r="AM400" s="25"/>
      <c r="AN400" s="25"/>
      <c r="AO400" s="25"/>
      <c r="AP400" s="25"/>
      <c r="AQ400" s="25"/>
      <c r="AR400" s="25"/>
      <c r="AS400" s="25"/>
      <c r="AT400" s="25"/>
      <c r="AU400" s="25"/>
      <c r="AV400" s="25"/>
      <c r="AW400" s="25"/>
      <c r="AX400" s="25"/>
      <c r="AY400" s="25"/>
      <c r="AZ400" s="25"/>
      <c r="BA400" s="25"/>
      <c r="BB400" s="25"/>
      <c r="BC400" s="25"/>
      <c r="BD400" s="25"/>
      <c r="BE400" s="25"/>
      <c r="BF400" s="25"/>
      <c r="BG400" s="25"/>
    </row>
    <row r="401" spans="19:59" ht="13.5" customHeight="1">
      <c r="S401" s="25"/>
      <c r="T401" s="25"/>
      <c r="U401" s="25"/>
      <c r="V401" s="25"/>
      <c r="W401" s="25"/>
      <c r="X401" s="25"/>
      <c r="Y401" s="25"/>
      <c r="Z401" s="25"/>
      <c r="AA401" s="25"/>
      <c r="AB401" s="25"/>
      <c r="AC401" s="25"/>
      <c r="AD401" s="25"/>
      <c r="AE401" s="25"/>
      <c r="AF401" s="25"/>
      <c r="AG401" s="25"/>
      <c r="AH401" s="25"/>
      <c r="AI401" s="25"/>
      <c r="AJ401" s="25"/>
      <c r="AK401" s="25"/>
      <c r="AL401" s="25"/>
      <c r="AM401" s="25"/>
      <c r="AN401" s="25"/>
      <c r="AO401" s="25"/>
      <c r="AP401" s="25"/>
      <c r="AQ401" s="25"/>
      <c r="AR401" s="25"/>
      <c r="AS401" s="25"/>
      <c r="AT401" s="25"/>
      <c r="AU401" s="25"/>
      <c r="AV401" s="25"/>
      <c r="AW401" s="25"/>
      <c r="AX401" s="25"/>
      <c r="AY401" s="25"/>
      <c r="AZ401" s="25"/>
      <c r="BA401" s="25"/>
      <c r="BB401" s="25"/>
      <c r="BC401" s="25"/>
      <c r="BD401" s="25"/>
      <c r="BE401" s="25"/>
      <c r="BF401" s="25"/>
      <c r="BG401" s="25"/>
    </row>
    <row r="402" spans="19:59" ht="13.5" customHeight="1">
      <c r="S402" s="25"/>
      <c r="T402" s="25"/>
      <c r="U402" s="25"/>
      <c r="V402" s="25"/>
      <c r="W402" s="25"/>
      <c r="X402" s="25"/>
      <c r="Y402" s="25"/>
      <c r="Z402" s="25"/>
      <c r="AA402" s="25"/>
      <c r="AB402" s="25"/>
      <c r="AC402" s="25"/>
      <c r="AD402" s="25"/>
      <c r="AE402" s="25"/>
      <c r="AF402" s="25"/>
      <c r="AG402" s="25"/>
      <c r="AH402" s="25"/>
      <c r="AI402" s="25"/>
      <c r="AJ402" s="25"/>
      <c r="AK402" s="25"/>
      <c r="AL402" s="25"/>
      <c r="AM402" s="25"/>
      <c r="AN402" s="25"/>
      <c r="AO402" s="25"/>
      <c r="AP402" s="25"/>
      <c r="AQ402" s="25"/>
      <c r="AR402" s="25"/>
      <c r="AS402" s="25"/>
      <c r="AT402" s="25"/>
      <c r="AU402" s="25"/>
      <c r="AV402" s="25"/>
      <c r="AW402" s="25"/>
      <c r="AX402" s="25"/>
      <c r="AY402" s="25"/>
      <c r="AZ402" s="25"/>
      <c r="BA402" s="25"/>
      <c r="BB402" s="25"/>
      <c r="BC402" s="25"/>
      <c r="BD402" s="25"/>
      <c r="BE402" s="25"/>
      <c r="BF402" s="25"/>
      <c r="BG402" s="25"/>
    </row>
    <row r="403" ht="1.5" customHeight="1"/>
    <row r="404" spans="3:59" ht="14.25" customHeight="1">
      <c r="C404" s="17">
        <v>28</v>
      </c>
      <c r="D404" s="17"/>
      <c r="E404" s="18" t="s">
        <v>153</v>
      </c>
      <c r="F404" s="18"/>
      <c r="G404" s="18"/>
      <c r="H404" s="18"/>
      <c r="I404" s="18"/>
      <c r="J404" s="18"/>
      <c r="K404" s="18"/>
      <c r="P404" s="18" t="s">
        <v>154</v>
      </c>
      <c r="Q404" s="18"/>
      <c r="R404" s="18"/>
      <c r="S404" s="18"/>
      <c r="T404" s="18"/>
      <c r="U404" s="18"/>
      <c r="V404" s="18"/>
      <c r="W404" s="18"/>
      <c r="X404" s="18"/>
      <c r="Y404" s="18"/>
      <c r="Z404" s="18"/>
      <c r="AA404" s="18"/>
      <c r="AB404" s="18"/>
      <c r="AC404" s="18"/>
      <c r="AD404" s="18"/>
      <c r="AE404" s="18"/>
      <c r="AF404" s="18"/>
      <c r="AG404" s="18"/>
      <c r="AH404" s="18"/>
      <c r="AI404" s="19" t="s">
        <v>93</v>
      </c>
      <c r="AJ404" s="19"/>
      <c r="AK404" s="19"/>
      <c r="AL404" s="19"/>
      <c r="AN404" s="20">
        <v>702.5</v>
      </c>
      <c r="AO404" s="20"/>
      <c r="AP404" s="20"/>
      <c r="AS404" s="34"/>
      <c r="AT404" s="34"/>
      <c r="AU404" s="34"/>
      <c r="AV404" s="34"/>
      <c r="AW404" s="34"/>
      <c r="AX404" s="31"/>
      <c r="AY404" s="31"/>
      <c r="AZ404" s="30">
        <f>AN404*AS404</f>
        <v>0</v>
      </c>
      <c r="BA404" s="30"/>
      <c r="BB404" s="30"/>
      <c r="BC404" s="30"/>
      <c r="BD404" s="30"/>
      <c r="BE404" s="30"/>
      <c r="BF404" s="30"/>
      <c r="BG404" s="30"/>
    </row>
    <row r="405" ht="2.25" customHeight="1"/>
    <row r="406" spans="20:59" ht="13.5" customHeight="1">
      <c r="T406" s="5" t="s">
        <v>155</v>
      </c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</row>
    <row r="407" spans="3:59" ht="15.75" customHeight="1">
      <c r="C407" s="22" t="s">
        <v>33</v>
      </c>
      <c r="D407" s="22"/>
      <c r="E407" s="22"/>
      <c r="F407" s="22"/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T407" s="23" t="s">
        <v>34</v>
      </c>
      <c r="U407" s="23"/>
      <c r="V407" s="23"/>
      <c r="W407" s="23"/>
      <c r="X407" s="23"/>
      <c r="Y407" s="23"/>
      <c r="Z407" s="23"/>
      <c r="AA407" s="23"/>
      <c r="AB407" s="23"/>
      <c r="AC407" s="23"/>
      <c r="AD407" s="23"/>
      <c r="AE407" s="23"/>
      <c r="AF407" s="23"/>
      <c r="AG407" s="23"/>
      <c r="AH407" s="23"/>
      <c r="AI407" s="23"/>
      <c r="AJ407" s="23"/>
      <c r="AK407" s="23"/>
      <c r="AL407" s="23"/>
      <c r="AM407" s="23"/>
      <c r="AN407" s="23"/>
      <c r="AO407" s="23"/>
      <c r="AP407" s="23"/>
      <c r="AQ407" s="23"/>
      <c r="AR407" s="23"/>
      <c r="AS407" s="23"/>
      <c r="AT407" s="23"/>
      <c r="AU407" s="23"/>
      <c r="AV407" s="23"/>
      <c r="AW407" s="23"/>
      <c r="AX407" s="23"/>
      <c r="AY407" s="23"/>
      <c r="AZ407" s="23"/>
      <c r="BA407" s="23"/>
      <c r="BB407" s="23"/>
      <c r="BC407" s="23"/>
      <c r="BD407" s="23"/>
      <c r="BE407" s="23"/>
      <c r="BF407" s="23"/>
      <c r="BG407" s="23"/>
    </row>
    <row r="408" spans="3:59" ht="13.5" customHeight="1">
      <c r="C408" s="22" t="s">
        <v>35</v>
      </c>
      <c r="D408" s="22"/>
      <c r="E408" s="22"/>
      <c r="F408" s="22"/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S408" s="5" t="s">
        <v>156</v>
      </c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</row>
    <row r="409" ht="1.5" customHeight="1"/>
    <row r="410" spans="3:59" ht="14.25" customHeight="1">
      <c r="C410" s="17">
        <v>29</v>
      </c>
      <c r="D410" s="17"/>
      <c r="E410" s="18" t="s">
        <v>157</v>
      </c>
      <c r="F410" s="18"/>
      <c r="G410" s="18"/>
      <c r="H410" s="18"/>
      <c r="I410" s="18"/>
      <c r="J410" s="18"/>
      <c r="K410" s="18"/>
      <c r="P410" s="18" t="s">
        <v>158</v>
      </c>
      <c r="Q410" s="18"/>
      <c r="R410" s="18"/>
      <c r="S410" s="18"/>
      <c r="T410" s="18"/>
      <c r="U410" s="18"/>
      <c r="V410" s="18"/>
      <c r="W410" s="18"/>
      <c r="X410" s="18"/>
      <c r="Y410" s="18"/>
      <c r="Z410" s="18"/>
      <c r="AA410" s="18"/>
      <c r="AB410" s="18"/>
      <c r="AC410" s="18"/>
      <c r="AD410" s="18"/>
      <c r="AE410" s="18"/>
      <c r="AF410" s="18"/>
      <c r="AG410" s="18"/>
      <c r="AH410" s="18"/>
      <c r="AI410" s="19" t="s">
        <v>93</v>
      </c>
      <c r="AJ410" s="19"/>
      <c r="AK410" s="19"/>
      <c r="AL410" s="19"/>
      <c r="AN410" s="20">
        <v>14</v>
      </c>
      <c r="AO410" s="20"/>
      <c r="AP410" s="20"/>
      <c r="AS410" s="34"/>
      <c r="AT410" s="34"/>
      <c r="AU410" s="34"/>
      <c r="AV410" s="34"/>
      <c r="AW410" s="34"/>
      <c r="AX410" s="31"/>
      <c r="AY410" s="31"/>
      <c r="AZ410" s="30">
        <f>AN410*AS410</f>
        <v>0</v>
      </c>
      <c r="BA410" s="30"/>
      <c r="BB410" s="30"/>
      <c r="BC410" s="30"/>
      <c r="BD410" s="30"/>
      <c r="BE410" s="30"/>
      <c r="BF410" s="30"/>
      <c r="BG410" s="30"/>
    </row>
    <row r="411" ht="2.25" customHeight="1"/>
    <row r="412" spans="20:59" ht="13.5" customHeight="1">
      <c r="T412" s="5" t="s">
        <v>159</v>
      </c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</row>
    <row r="413" spans="3:59" ht="15.75" customHeight="1">
      <c r="C413" s="22" t="s">
        <v>33</v>
      </c>
      <c r="D413" s="22"/>
      <c r="E413" s="22"/>
      <c r="F413" s="22"/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T413" s="23" t="s">
        <v>34</v>
      </c>
      <c r="U413" s="23"/>
      <c r="V413" s="23"/>
      <c r="W413" s="23"/>
      <c r="X413" s="23"/>
      <c r="Y413" s="23"/>
      <c r="Z413" s="23"/>
      <c r="AA413" s="23"/>
      <c r="AB413" s="23"/>
      <c r="AC413" s="23"/>
      <c r="AD413" s="23"/>
      <c r="AE413" s="23"/>
      <c r="AF413" s="23"/>
      <c r="AG413" s="23"/>
      <c r="AH413" s="23"/>
      <c r="AI413" s="23"/>
      <c r="AJ413" s="23"/>
      <c r="AK413" s="23"/>
      <c r="AL413" s="23"/>
      <c r="AM413" s="23"/>
      <c r="AN413" s="23"/>
      <c r="AO413" s="23"/>
      <c r="AP413" s="23"/>
      <c r="AQ413" s="23"/>
      <c r="AR413" s="23"/>
      <c r="AS413" s="23"/>
      <c r="AT413" s="23"/>
      <c r="AU413" s="23"/>
      <c r="AV413" s="23"/>
      <c r="AW413" s="23"/>
      <c r="AX413" s="23"/>
      <c r="AY413" s="23"/>
      <c r="AZ413" s="23"/>
      <c r="BA413" s="23"/>
      <c r="BB413" s="23"/>
      <c r="BC413" s="23"/>
      <c r="BD413" s="23"/>
      <c r="BE413" s="23"/>
      <c r="BF413" s="23"/>
      <c r="BG413" s="23"/>
    </row>
    <row r="414" ht="12.75" customHeight="1" hidden="1"/>
    <row r="415" spans="3:59" ht="13.5" customHeight="1">
      <c r="C415" s="22" t="s">
        <v>35</v>
      </c>
      <c r="D415" s="22"/>
      <c r="E415" s="22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S415" s="5" t="s">
        <v>160</v>
      </c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</row>
    <row r="416" ht="1.5" customHeight="1"/>
    <row r="417" ht="6" customHeight="1"/>
    <row r="418" spans="4:60" ht="16.5" customHeight="1">
      <c r="D418" s="14" t="s">
        <v>84</v>
      </c>
      <c r="E418" s="14"/>
      <c r="F418" s="14"/>
      <c r="G418" s="14"/>
      <c r="H418" s="14"/>
      <c r="I418" s="14"/>
      <c r="J418" s="14"/>
      <c r="K418" s="14"/>
      <c r="M418" s="14" t="s">
        <v>85</v>
      </c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F418" s="14"/>
      <c r="AG418" s="14"/>
      <c r="AH418" s="14"/>
      <c r="AU418" s="32">
        <f>AZ147+AZ156+AZ167+AZ179+AZ191+AZ203+AZ215+AZ229+AZ247+AZ257+AZ268+AZ280+AZ313+AZ347+AZ375+AZ404+AZ410</f>
        <v>0</v>
      </c>
      <c r="AV418" s="33"/>
      <c r="AW418" s="33"/>
      <c r="AX418" s="33"/>
      <c r="AY418" s="33"/>
      <c r="AZ418" s="33"/>
      <c r="BA418" s="33"/>
      <c r="BB418" s="33"/>
      <c r="BC418" s="33"/>
      <c r="BD418" s="33"/>
      <c r="BE418" s="33"/>
      <c r="BF418" s="33"/>
      <c r="BG418" s="33"/>
      <c r="BH418" s="33"/>
    </row>
    <row r="419" ht="12" customHeight="1"/>
    <row r="420" spans="4:59" ht="13.5" customHeight="1">
      <c r="D420" s="14" t="s">
        <v>161</v>
      </c>
      <c r="E420" s="14"/>
      <c r="F420" s="14"/>
      <c r="G420" s="14"/>
      <c r="H420" s="14"/>
      <c r="I420" s="14"/>
      <c r="J420" s="14"/>
      <c r="K420" s="14"/>
      <c r="M420" s="14" t="s">
        <v>162</v>
      </c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F420" s="14"/>
      <c r="AG420" s="14"/>
      <c r="AH420" s="14"/>
      <c r="AI420" s="14"/>
      <c r="AJ420" s="14"/>
      <c r="AK420" s="14"/>
      <c r="AL420" s="14"/>
      <c r="AM420" s="14"/>
      <c r="AN420" s="14"/>
      <c r="AO420" s="14"/>
      <c r="AP420" s="14"/>
      <c r="AQ420" s="14"/>
      <c r="AR420" s="14"/>
      <c r="AS420" s="14"/>
      <c r="AT420" s="14"/>
      <c r="AU420" s="14"/>
      <c r="AV420" s="14"/>
      <c r="AW420" s="14"/>
      <c r="AX420" s="14"/>
      <c r="AY420" s="14"/>
      <c r="AZ420" s="14"/>
      <c r="BA420" s="14"/>
      <c r="BB420" s="14"/>
      <c r="BC420" s="14"/>
      <c r="BD420" s="14"/>
      <c r="BE420" s="14"/>
      <c r="BF420" s="14"/>
      <c r="BG420" s="14"/>
    </row>
    <row r="421" spans="3:59" ht="14.25" customHeight="1">
      <c r="C421" s="17">
        <v>30</v>
      </c>
      <c r="D421" s="17"/>
      <c r="E421" s="18" t="s">
        <v>163</v>
      </c>
      <c r="F421" s="18"/>
      <c r="G421" s="18"/>
      <c r="H421" s="18"/>
      <c r="I421" s="18"/>
      <c r="J421" s="18"/>
      <c r="K421" s="18"/>
      <c r="P421" s="18" t="s">
        <v>164</v>
      </c>
      <c r="Q421" s="18"/>
      <c r="R421" s="18"/>
      <c r="S421" s="18"/>
      <c r="T421" s="18"/>
      <c r="U421" s="18"/>
      <c r="V421" s="18"/>
      <c r="W421" s="18"/>
      <c r="X421" s="18"/>
      <c r="Y421" s="18"/>
      <c r="Z421" s="18"/>
      <c r="AA421" s="18"/>
      <c r="AB421" s="18"/>
      <c r="AC421" s="18"/>
      <c r="AD421" s="18"/>
      <c r="AE421" s="18"/>
      <c r="AF421" s="18"/>
      <c r="AG421" s="18"/>
      <c r="AH421" s="18"/>
      <c r="AI421" s="19" t="s">
        <v>49</v>
      </c>
      <c r="AJ421" s="19"/>
      <c r="AK421" s="19"/>
      <c r="AL421" s="19"/>
      <c r="AN421" s="20">
        <v>160</v>
      </c>
      <c r="AO421" s="20"/>
      <c r="AP421" s="20"/>
      <c r="AS421" s="34"/>
      <c r="AT421" s="34"/>
      <c r="AU421" s="34"/>
      <c r="AV421" s="34"/>
      <c r="AW421" s="34"/>
      <c r="AX421" s="31"/>
      <c r="AY421" s="31"/>
      <c r="AZ421" s="30">
        <f>AN421*AS421</f>
        <v>0</v>
      </c>
      <c r="BA421" s="30"/>
      <c r="BB421" s="30"/>
      <c r="BC421" s="30"/>
      <c r="BD421" s="30"/>
      <c r="BE421" s="30"/>
      <c r="BF421" s="30"/>
      <c r="BG421" s="30"/>
    </row>
    <row r="422" ht="2.25" customHeight="1"/>
    <row r="423" spans="20:59" ht="13.5" customHeight="1">
      <c r="T423" s="25" t="s">
        <v>165</v>
      </c>
      <c r="U423" s="25"/>
      <c r="V423" s="25"/>
      <c r="W423" s="25"/>
      <c r="X423" s="25"/>
      <c r="Y423" s="25"/>
      <c r="Z423" s="25"/>
      <c r="AA423" s="25"/>
      <c r="AB423" s="25"/>
      <c r="AC423" s="25"/>
      <c r="AD423" s="25"/>
      <c r="AE423" s="25"/>
      <c r="AF423" s="25"/>
      <c r="AG423" s="25"/>
      <c r="AH423" s="25"/>
      <c r="AI423" s="25"/>
      <c r="AJ423" s="25"/>
      <c r="AK423" s="25"/>
      <c r="AL423" s="25"/>
      <c r="AM423" s="25"/>
      <c r="AN423" s="25"/>
      <c r="AO423" s="25"/>
      <c r="AP423" s="25"/>
      <c r="AQ423" s="25"/>
      <c r="AR423" s="25"/>
      <c r="AS423" s="25"/>
      <c r="AT423" s="25"/>
      <c r="AU423" s="25"/>
      <c r="AV423" s="25"/>
      <c r="AW423" s="25"/>
      <c r="AX423" s="25"/>
      <c r="AY423" s="25"/>
      <c r="AZ423" s="25"/>
      <c r="BA423" s="25"/>
      <c r="BB423" s="25"/>
      <c r="BC423" s="25"/>
      <c r="BD423" s="25"/>
      <c r="BE423" s="25"/>
      <c r="BF423" s="25"/>
      <c r="BG423" s="25"/>
    </row>
    <row r="424" spans="20:59" ht="13.5" customHeight="1">
      <c r="T424" s="25"/>
      <c r="U424" s="25"/>
      <c r="V424" s="25"/>
      <c r="W424" s="25"/>
      <c r="X424" s="25"/>
      <c r="Y424" s="25"/>
      <c r="Z424" s="25"/>
      <c r="AA424" s="25"/>
      <c r="AB424" s="25"/>
      <c r="AC424" s="25"/>
      <c r="AD424" s="25"/>
      <c r="AE424" s="25"/>
      <c r="AF424" s="25"/>
      <c r="AG424" s="25"/>
      <c r="AH424" s="25"/>
      <c r="AI424" s="25"/>
      <c r="AJ424" s="25"/>
      <c r="AK424" s="25"/>
      <c r="AL424" s="25"/>
      <c r="AM424" s="25"/>
      <c r="AN424" s="25"/>
      <c r="AO424" s="25"/>
      <c r="AP424" s="25"/>
      <c r="AQ424" s="25"/>
      <c r="AR424" s="25"/>
      <c r="AS424" s="25"/>
      <c r="AT424" s="25"/>
      <c r="AU424" s="25"/>
      <c r="AV424" s="25"/>
      <c r="AW424" s="25"/>
      <c r="AX424" s="25"/>
      <c r="AY424" s="25"/>
      <c r="AZ424" s="25"/>
      <c r="BA424" s="25"/>
      <c r="BB424" s="25"/>
      <c r="BC424" s="25"/>
      <c r="BD424" s="25"/>
      <c r="BE424" s="25"/>
      <c r="BF424" s="25"/>
      <c r="BG424" s="25"/>
    </row>
    <row r="425" spans="3:59" ht="15.75" customHeight="1">
      <c r="C425" s="22" t="s">
        <v>33</v>
      </c>
      <c r="D425" s="22"/>
      <c r="E425" s="22"/>
      <c r="F425" s="22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T425" s="23" t="s">
        <v>34</v>
      </c>
      <c r="U425" s="23"/>
      <c r="V425" s="23"/>
      <c r="W425" s="23"/>
      <c r="X425" s="23"/>
      <c r="Y425" s="23"/>
      <c r="Z425" s="23"/>
      <c r="AA425" s="23"/>
      <c r="AB425" s="23"/>
      <c r="AC425" s="23"/>
      <c r="AD425" s="23"/>
      <c r="AE425" s="23"/>
      <c r="AF425" s="23"/>
      <c r="AG425" s="23"/>
      <c r="AH425" s="23"/>
      <c r="AI425" s="23"/>
      <c r="AJ425" s="23"/>
      <c r="AK425" s="23"/>
      <c r="AL425" s="23"/>
      <c r="AM425" s="23"/>
      <c r="AN425" s="23"/>
      <c r="AO425" s="23"/>
      <c r="AP425" s="23"/>
      <c r="AQ425" s="23"/>
      <c r="AR425" s="23"/>
      <c r="AS425" s="23"/>
      <c r="AT425" s="23"/>
      <c r="AU425" s="23"/>
      <c r="AV425" s="23"/>
      <c r="AW425" s="23"/>
      <c r="AX425" s="23"/>
      <c r="AY425" s="23"/>
      <c r="AZ425" s="23"/>
      <c r="BA425" s="23"/>
      <c r="BB425" s="23"/>
      <c r="BC425" s="23"/>
      <c r="BD425" s="23"/>
      <c r="BE425" s="23"/>
      <c r="BF425" s="23"/>
      <c r="BG425" s="23"/>
    </row>
    <row r="426" ht="12.75" customHeight="1" hidden="1"/>
    <row r="427" spans="3:59" ht="13.5" customHeight="1">
      <c r="C427" s="22" t="s">
        <v>35</v>
      </c>
      <c r="D427" s="22"/>
      <c r="E427" s="22"/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22"/>
      <c r="Q427" s="22"/>
      <c r="S427" s="25" t="s">
        <v>166</v>
      </c>
      <c r="T427" s="25"/>
      <c r="U427" s="25"/>
      <c r="V427" s="25"/>
      <c r="W427" s="25"/>
      <c r="X427" s="25"/>
      <c r="Y427" s="25"/>
      <c r="Z427" s="25"/>
      <c r="AA427" s="25"/>
      <c r="AB427" s="25"/>
      <c r="AC427" s="25"/>
      <c r="AD427" s="25"/>
      <c r="AE427" s="25"/>
      <c r="AF427" s="25"/>
      <c r="AG427" s="25"/>
      <c r="AH427" s="25"/>
      <c r="AI427" s="25"/>
      <c r="AJ427" s="25"/>
      <c r="AK427" s="25"/>
      <c r="AL427" s="25"/>
      <c r="AM427" s="25"/>
      <c r="AN427" s="25"/>
      <c r="AO427" s="25"/>
      <c r="AP427" s="25"/>
      <c r="AQ427" s="25"/>
      <c r="AR427" s="25"/>
      <c r="AS427" s="25"/>
      <c r="AT427" s="25"/>
      <c r="AU427" s="25"/>
      <c r="AV427" s="25"/>
      <c r="AW427" s="25"/>
      <c r="AX427" s="25"/>
      <c r="AY427" s="25"/>
      <c r="AZ427" s="25"/>
      <c r="BA427" s="25"/>
      <c r="BB427" s="25"/>
      <c r="BC427" s="25"/>
      <c r="BD427" s="25"/>
      <c r="BE427" s="25"/>
      <c r="BF427" s="25"/>
      <c r="BG427" s="25"/>
    </row>
    <row r="428" spans="19:59" ht="13.5" customHeight="1">
      <c r="S428" s="25"/>
      <c r="T428" s="25"/>
      <c r="U428" s="25"/>
      <c r="V428" s="25"/>
      <c r="W428" s="25"/>
      <c r="X428" s="25"/>
      <c r="Y428" s="25"/>
      <c r="Z428" s="25"/>
      <c r="AA428" s="25"/>
      <c r="AB428" s="25"/>
      <c r="AC428" s="25"/>
      <c r="AD428" s="25"/>
      <c r="AE428" s="25"/>
      <c r="AF428" s="25"/>
      <c r="AG428" s="25"/>
      <c r="AH428" s="25"/>
      <c r="AI428" s="25"/>
      <c r="AJ428" s="25"/>
      <c r="AK428" s="25"/>
      <c r="AL428" s="25"/>
      <c r="AM428" s="25"/>
      <c r="AN428" s="25"/>
      <c r="AO428" s="25"/>
      <c r="AP428" s="25"/>
      <c r="AQ428" s="25"/>
      <c r="AR428" s="25"/>
      <c r="AS428" s="25"/>
      <c r="AT428" s="25"/>
      <c r="AU428" s="25"/>
      <c r="AV428" s="25"/>
      <c r="AW428" s="25"/>
      <c r="AX428" s="25"/>
      <c r="AY428" s="25"/>
      <c r="AZ428" s="25"/>
      <c r="BA428" s="25"/>
      <c r="BB428" s="25"/>
      <c r="BC428" s="25"/>
      <c r="BD428" s="25"/>
      <c r="BE428" s="25"/>
      <c r="BF428" s="25"/>
      <c r="BG428" s="25"/>
    </row>
    <row r="429" spans="19:59" ht="13.5" customHeight="1">
      <c r="S429" s="25"/>
      <c r="T429" s="25"/>
      <c r="U429" s="25"/>
      <c r="V429" s="25"/>
      <c r="W429" s="25"/>
      <c r="X429" s="25"/>
      <c r="Y429" s="25"/>
      <c r="Z429" s="25"/>
      <c r="AA429" s="25"/>
      <c r="AB429" s="25"/>
      <c r="AC429" s="25"/>
      <c r="AD429" s="25"/>
      <c r="AE429" s="25"/>
      <c r="AF429" s="25"/>
      <c r="AG429" s="25"/>
      <c r="AH429" s="25"/>
      <c r="AI429" s="25"/>
      <c r="AJ429" s="25"/>
      <c r="AK429" s="25"/>
      <c r="AL429" s="25"/>
      <c r="AM429" s="25"/>
      <c r="AN429" s="25"/>
      <c r="AO429" s="25"/>
      <c r="AP429" s="25"/>
      <c r="AQ429" s="25"/>
      <c r="AR429" s="25"/>
      <c r="AS429" s="25"/>
      <c r="AT429" s="25"/>
      <c r="AU429" s="25"/>
      <c r="AV429" s="25"/>
      <c r="AW429" s="25"/>
      <c r="AX429" s="25"/>
      <c r="AY429" s="25"/>
      <c r="AZ429" s="25"/>
      <c r="BA429" s="25"/>
      <c r="BB429" s="25"/>
      <c r="BC429" s="25"/>
      <c r="BD429" s="25"/>
      <c r="BE429" s="25"/>
      <c r="BF429" s="25"/>
      <c r="BG429" s="25"/>
    </row>
    <row r="430" spans="19:59" ht="13.5" customHeight="1">
      <c r="S430" s="25"/>
      <c r="T430" s="25"/>
      <c r="U430" s="25"/>
      <c r="V430" s="25"/>
      <c r="W430" s="25"/>
      <c r="X430" s="25"/>
      <c r="Y430" s="25"/>
      <c r="Z430" s="25"/>
      <c r="AA430" s="25"/>
      <c r="AB430" s="25"/>
      <c r="AC430" s="25"/>
      <c r="AD430" s="25"/>
      <c r="AE430" s="25"/>
      <c r="AF430" s="25"/>
      <c r="AG430" s="25"/>
      <c r="AH430" s="25"/>
      <c r="AI430" s="25"/>
      <c r="AJ430" s="25"/>
      <c r="AK430" s="25"/>
      <c r="AL430" s="25"/>
      <c r="AM430" s="25"/>
      <c r="AN430" s="25"/>
      <c r="AO430" s="25"/>
      <c r="AP430" s="25"/>
      <c r="AQ430" s="25"/>
      <c r="AR430" s="25"/>
      <c r="AS430" s="25"/>
      <c r="AT430" s="25"/>
      <c r="AU430" s="25"/>
      <c r="AV430" s="25"/>
      <c r="AW430" s="25"/>
      <c r="AX430" s="25"/>
      <c r="AY430" s="25"/>
      <c r="AZ430" s="25"/>
      <c r="BA430" s="25"/>
      <c r="BB430" s="25"/>
      <c r="BC430" s="25"/>
      <c r="BD430" s="25"/>
      <c r="BE430" s="25"/>
      <c r="BF430" s="25"/>
      <c r="BG430" s="25"/>
    </row>
    <row r="431" spans="19:59" ht="13.5" customHeight="1">
      <c r="S431" s="25"/>
      <c r="T431" s="25"/>
      <c r="U431" s="25"/>
      <c r="V431" s="25"/>
      <c r="W431" s="25"/>
      <c r="X431" s="25"/>
      <c r="Y431" s="25"/>
      <c r="Z431" s="25"/>
      <c r="AA431" s="25"/>
      <c r="AB431" s="25"/>
      <c r="AC431" s="25"/>
      <c r="AD431" s="25"/>
      <c r="AE431" s="25"/>
      <c r="AF431" s="25"/>
      <c r="AG431" s="25"/>
      <c r="AH431" s="25"/>
      <c r="AI431" s="25"/>
      <c r="AJ431" s="25"/>
      <c r="AK431" s="25"/>
      <c r="AL431" s="25"/>
      <c r="AM431" s="25"/>
      <c r="AN431" s="25"/>
      <c r="AO431" s="25"/>
      <c r="AP431" s="25"/>
      <c r="AQ431" s="25"/>
      <c r="AR431" s="25"/>
      <c r="AS431" s="25"/>
      <c r="AT431" s="25"/>
      <c r="AU431" s="25"/>
      <c r="AV431" s="25"/>
      <c r="AW431" s="25"/>
      <c r="AX431" s="25"/>
      <c r="AY431" s="25"/>
      <c r="AZ431" s="25"/>
      <c r="BA431" s="25"/>
      <c r="BB431" s="25"/>
      <c r="BC431" s="25"/>
      <c r="BD431" s="25"/>
      <c r="BE431" s="25"/>
      <c r="BF431" s="25"/>
      <c r="BG431" s="25"/>
    </row>
    <row r="432" spans="19:59" ht="13.5" customHeight="1">
      <c r="S432" s="25"/>
      <c r="T432" s="25"/>
      <c r="U432" s="25"/>
      <c r="V432" s="25"/>
      <c r="W432" s="25"/>
      <c r="X432" s="25"/>
      <c r="Y432" s="25"/>
      <c r="Z432" s="25"/>
      <c r="AA432" s="25"/>
      <c r="AB432" s="25"/>
      <c r="AC432" s="25"/>
      <c r="AD432" s="25"/>
      <c r="AE432" s="25"/>
      <c r="AF432" s="25"/>
      <c r="AG432" s="25"/>
      <c r="AH432" s="25"/>
      <c r="AI432" s="25"/>
      <c r="AJ432" s="25"/>
      <c r="AK432" s="25"/>
      <c r="AL432" s="25"/>
      <c r="AM432" s="25"/>
      <c r="AN432" s="25"/>
      <c r="AO432" s="25"/>
      <c r="AP432" s="25"/>
      <c r="AQ432" s="25"/>
      <c r="AR432" s="25"/>
      <c r="AS432" s="25"/>
      <c r="AT432" s="25"/>
      <c r="AU432" s="25"/>
      <c r="AV432" s="25"/>
      <c r="AW432" s="25"/>
      <c r="AX432" s="25"/>
      <c r="AY432" s="25"/>
      <c r="AZ432" s="25"/>
      <c r="BA432" s="25"/>
      <c r="BB432" s="25"/>
      <c r="BC432" s="25"/>
      <c r="BD432" s="25"/>
      <c r="BE432" s="25"/>
      <c r="BF432" s="25"/>
      <c r="BG432" s="25"/>
    </row>
    <row r="433" spans="19:59" ht="13.5" customHeight="1">
      <c r="S433" s="25"/>
      <c r="T433" s="25"/>
      <c r="U433" s="25"/>
      <c r="V433" s="25"/>
      <c r="W433" s="25"/>
      <c r="X433" s="25"/>
      <c r="Y433" s="25"/>
      <c r="Z433" s="25"/>
      <c r="AA433" s="25"/>
      <c r="AB433" s="25"/>
      <c r="AC433" s="25"/>
      <c r="AD433" s="25"/>
      <c r="AE433" s="25"/>
      <c r="AF433" s="25"/>
      <c r="AG433" s="25"/>
      <c r="AH433" s="25"/>
      <c r="AI433" s="25"/>
      <c r="AJ433" s="25"/>
      <c r="AK433" s="25"/>
      <c r="AL433" s="25"/>
      <c r="AM433" s="25"/>
      <c r="AN433" s="25"/>
      <c r="AO433" s="25"/>
      <c r="AP433" s="25"/>
      <c r="AQ433" s="25"/>
      <c r="AR433" s="25"/>
      <c r="AS433" s="25"/>
      <c r="AT433" s="25"/>
      <c r="AU433" s="25"/>
      <c r="AV433" s="25"/>
      <c r="AW433" s="25"/>
      <c r="AX433" s="25"/>
      <c r="AY433" s="25"/>
      <c r="AZ433" s="25"/>
      <c r="BA433" s="25"/>
      <c r="BB433" s="25"/>
      <c r="BC433" s="25"/>
      <c r="BD433" s="25"/>
      <c r="BE433" s="25"/>
      <c r="BF433" s="25"/>
      <c r="BG433" s="25"/>
    </row>
    <row r="434" spans="19:59" ht="13.5" customHeight="1">
      <c r="S434" s="25"/>
      <c r="T434" s="25"/>
      <c r="U434" s="25"/>
      <c r="V434" s="25"/>
      <c r="W434" s="25"/>
      <c r="X434" s="25"/>
      <c r="Y434" s="25"/>
      <c r="Z434" s="25"/>
      <c r="AA434" s="25"/>
      <c r="AB434" s="25"/>
      <c r="AC434" s="25"/>
      <c r="AD434" s="25"/>
      <c r="AE434" s="25"/>
      <c r="AF434" s="25"/>
      <c r="AG434" s="25"/>
      <c r="AH434" s="25"/>
      <c r="AI434" s="25"/>
      <c r="AJ434" s="25"/>
      <c r="AK434" s="25"/>
      <c r="AL434" s="25"/>
      <c r="AM434" s="25"/>
      <c r="AN434" s="25"/>
      <c r="AO434" s="25"/>
      <c r="AP434" s="25"/>
      <c r="AQ434" s="25"/>
      <c r="AR434" s="25"/>
      <c r="AS434" s="25"/>
      <c r="AT434" s="25"/>
      <c r="AU434" s="25"/>
      <c r="AV434" s="25"/>
      <c r="AW434" s="25"/>
      <c r="AX434" s="25"/>
      <c r="AY434" s="25"/>
      <c r="AZ434" s="25"/>
      <c r="BA434" s="25"/>
      <c r="BB434" s="25"/>
      <c r="BC434" s="25"/>
      <c r="BD434" s="25"/>
      <c r="BE434" s="25"/>
      <c r="BF434" s="25"/>
      <c r="BG434" s="25"/>
    </row>
    <row r="435" spans="19:59" ht="13.5" customHeight="1">
      <c r="S435" s="25"/>
      <c r="T435" s="25"/>
      <c r="U435" s="25"/>
      <c r="V435" s="25"/>
      <c r="W435" s="25"/>
      <c r="X435" s="25"/>
      <c r="Y435" s="25"/>
      <c r="Z435" s="25"/>
      <c r="AA435" s="25"/>
      <c r="AB435" s="25"/>
      <c r="AC435" s="25"/>
      <c r="AD435" s="25"/>
      <c r="AE435" s="25"/>
      <c r="AF435" s="25"/>
      <c r="AG435" s="25"/>
      <c r="AH435" s="25"/>
      <c r="AI435" s="25"/>
      <c r="AJ435" s="25"/>
      <c r="AK435" s="25"/>
      <c r="AL435" s="25"/>
      <c r="AM435" s="25"/>
      <c r="AN435" s="25"/>
      <c r="AO435" s="25"/>
      <c r="AP435" s="25"/>
      <c r="AQ435" s="25"/>
      <c r="AR435" s="25"/>
      <c r="AS435" s="25"/>
      <c r="AT435" s="25"/>
      <c r="AU435" s="25"/>
      <c r="AV435" s="25"/>
      <c r="AW435" s="25"/>
      <c r="AX435" s="25"/>
      <c r="AY435" s="25"/>
      <c r="AZ435" s="25"/>
      <c r="BA435" s="25"/>
      <c r="BB435" s="25"/>
      <c r="BC435" s="25"/>
      <c r="BD435" s="25"/>
      <c r="BE435" s="25"/>
      <c r="BF435" s="25"/>
      <c r="BG435" s="25"/>
    </row>
    <row r="436" spans="19:59" ht="13.5" customHeight="1">
      <c r="S436" s="25"/>
      <c r="T436" s="25"/>
      <c r="U436" s="25"/>
      <c r="V436" s="25"/>
      <c r="W436" s="25"/>
      <c r="X436" s="25"/>
      <c r="Y436" s="25"/>
      <c r="Z436" s="25"/>
      <c r="AA436" s="25"/>
      <c r="AB436" s="25"/>
      <c r="AC436" s="25"/>
      <c r="AD436" s="25"/>
      <c r="AE436" s="25"/>
      <c r="AF436" s="25"/>
      <c r="AG436" s="25"/>
      <c r="AH436" s="25"/>
      <c r="AI436" s="25"/>
      <c r="AJ436" s="25"/>
      <c r="AK436" s="25"/>
      <c r="AL436" s="25"/>
      <c r="AM436" s="25"/>
      <c r="AN436" s="25"/>
      <c r="AO436" s="25"/>
      <c r="AP436" s="25"/>
      <c r="AQ436" s="25"/>
      <c r="AR436" s="25"/>
      <c r="AS436" s="25"/>
      <c r="AT436" s="25"/>
      <c r="AU436" s="25"/>
      <c r="AV436" s="25"/>
      <c r="AW436" s="25"/>
      <c r="AX436" s="25"/>
      <c r="AY436" s="25"/>
      <c r="AZ436" s="25"/>
      <c r="BA436" s="25"/>
      <c r="BB436" s="25"/>
      <c r="BC436" s="25"/>
      <c r="BD436" s="25"/>
      <c r="BE436" s="25"/>
      <c r="BF436" s="25"/>
      <c r="BG436" s="25"/>
    </row>
    <row r="437" ht="1.5" customHeight="1"/>
    <row r="438" spans="3:59" ht="14.25" customHeight="1">
      <c r="C438" s="17">
        <v>31</v>
      </c>
      <c r="D438" s="17"/>
      <c r="E438" s="18" t="s">
        <v>167</v>
      </c>
      <c r="F438" s="18"/>
      <c r="G438" s="18"/>
      <c r="H438" s="18"/>
      <c r="I438" s="18"/>
      <c r="J438" s="18"/>
      <c r="K438" s="18"/>
      <c r="P438" s="18" t="s">
        <v>168</v>
      </c>
      <c r="Q438" s="18"/>
      <c r="R438" s="18"/>
      <c r="S438" s="18"/>
      <c r="T438" s="18"/>
      <c r="U438" s="18"/>
      <c r="V438" s="18"/>
      <c r="W438" s="18"/>
      <c r="X438" s="18"/>
      <c r="Y438" s="18"/>
      <c r="Z438" s="18"/>
      <c r="AA438" s="18"/>
      <c r="AB438" s="18"/>
      <c r="AC438" s="18"/>
      <c r="AD438" s="18"/>
      <c r="AE438" s="18"/>
      <c r="AF438" s="18"/>
      <c r="AG438" s="18"/>
      <c r="AH438" s="18"/>
      <c r="AI438" s="19" t="s">
        <v>99</v>
      </c>
      <c r="AJ438" s="19"/>
      <c r="AK438" s="19"/>
      <c r="AL438" s="19"/>
      <c r="AN438" s="20">
        <v>207.75</v>
      </c>
      <c r="AO438" s="20"/>
      <c r="AP438" s="20"/>
      <c r="AS438" s="34"/>
      <c r="AT438" s="34"/>
      <c r="AU438" s="34"/>
      <c r="AV438" s="34"/>
      <c r="AW438" s="34"/>
      <c r="AX438" s="31"/>
      <c r="AY438" s="31"/>
      <c r="AZ438" s="30">
        <f>AN438*AS438</f>
        <v>0</v>
      </c>
      <c r="BA438" s="30"/>
      <c r="BB438" s="30"/>
      <c r="BC438" s="30"/>
      <c r="BD438" s="30"/>
      <c r="BE438" s="30"/>
      <c r="BF438" s="30"/>
      <c r="BG438" s="30"/>
    </row>
    <row r="439" ht="3" customHeight="1"/>
    <row r="440" spans="16:34" ht="12" customHeight="1">
      <c r="P440" s="24" t="s">
        <v>138</v>
      </c>
      <c r="Q440" s="24"/>
      <c r="R440" s="24"/>
      <c r="S440" s="24"/>
      <c r="T440" s="24"/>
      <c r="U440" s="24"/>
      <c r="V440" s="24"/>
      <c r="W440" s="24"/>
      <c r="X440" s="24"/>
      <c r="Y440" s="24"/>
      <c r="Z440" s="24"/>
      <c r="AA440" s="24"/>
      <c r="AB440" s="24"/>
      <c r="AC440" s="24"/>
      <c r="AD440" s="24"/>
      <c r="AE440" s="24"/>
      <c r="AF440" s="24"/>
      <c r="AG440" s="24"/>
      <c r="AH440" s="24"/>
    </row>
    <row r="441" spans="16:34" ht="12" customHeight="1"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  <c r="AA441" s="24"/>
      <c r="AB441" s="24"/>
      <c r="AC441" s="24"/>
      <c r="AD441" s="24"/>
      <c r="AE441" s="24"/>
      <c r="AF441" s="24"/>
      <c r="AG441" s="24"/>
      <c r="AH441" s="24"/>
    </row>
    <row r="442" ht="2.25" customHeight="1"/>
    <row r="443" spans="20:59" ht="13.5" customHeight="1">
      <c r="T443" s="5" t="s">
        <v>139</v>
      </c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</row>
    <row r="444" spans="3:59" ht="15.75" customHeight="1">
      <c r="C444" s="22" t="s">
        <v>33</v>
      </c>
      <c r="D444" s="22"/>
      <c r="E444" s="22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T444" s="23" t="s">
        <v>34</v>
      </c>
      <c r="U444" s="23"/>
      <c r="V444" s="23"/>
      <c r="W444" s="23"/>
      <c r="X444" s="23"/>
      <c r="Y444" s="23"/>
      <c r="Z444" s="23"/>
      <c r="AA444" s="23"/>
      <c r="AB444" s="23"/>
      <c r="AC444" s="23"/>
      <c r="AD444" s="23"/>
      <c r="AE444" s="23"/>
      <c r="AF444" s="23"/>
      <c r="AG444" s="23"/>
      <c r="AH444" s="23"/>
      <c r="AI444" s="23"/>
      <c r="AJ444" s="23"/>
      <c r="AK444" s="23"/>
      <c r="AL444" s="23"/>
      <c r="AM444" s="23"/>
      <c r="AN444" s="23"/>
      <c r="AO444" s="23"/>
      <c r="AP444" s="23"/>
      <c r="AQ444" s="23"/>
      <c r="AR444" s="23"/>
      <c r="AS444" s="23"/>
      <c r="AT444" s="23"/>
      <c r="AU444" s="23"/>
      <c r="AV444" s="23"/>
      <c r="AW444" s="23"/>
      <c r="AX444" s="23"/>
      <c r="AY444" s="23"/>
      <c r="AZ444" s="23"/>
      <c r="BA444" s="23"/>
      <c r="BB444" s="23"/>
      <c r="BC444" s="23"/>
      <c r="BD444" s="23"/>
      <c r="BE444" s="23"/>
      <c r="BF444" s="23"/>
      <c r="BG444" s="23"/>
    </row>
    <row r="445" ht="12.75" customHeight="1" hidden="1"/>
    <row r="446" spans="3:59" ht="13.5" customHeight="1">
      <c r="C446" s="22" t="s">
        <v>35</v>
      </c>
      <c r="D446" s="22"/>
      <c r="E446" s="22"/>
      <c r="F446" s="22"/>
      <c r="G446" s="22"/>
      <c r="H446" s="22"/>
      <c r="I446" s="22"/>
      <c r="J446" s="22"/>
      <c r="K446" s="22"/>
      <c r="L446" s="22"/>
      <c r="M446" s="22"/>
      <c r="N446" s="22"/>
      <c r="O446" s="22"/>
      <c r="P446" s="22"/>
      <c r="Q446" s="22"/>
      <c r="S446" s="25" t="s">
        <v>169</v>
      </c>
      <c r="T446" s="25"/>
      <c r="U446" s="25"/>
      <c r="V446" s="25"/>
      <c r="W446" s="25"/>
      <c r="X446" s="25"/>
      <c r="Y446" s="25"/>
      <c r="Z446" s="25"/>
      <c r="AA446" s="25"/>
      <c r="AB446" s="25"/>
      <c r="AC446" s="25"/>
      <c r="AD446" s="25"/>
      <c r="AE446" s="25"/>
      <c r="AF446" s="25"/>
      <c r="AG446" s="25"/>
      <c r="AH446" s="25"/>
      <c r="AI446" s="25"/>
      <c r="AJ446" s="25"/>
      <c r="AK446" s="25"/>
      <c r="AL446" s="25"/>
      <c r="AM446" s="25"/>
      <c r="AN446" s="25"/>
      <c r="AO446" s="25"/>
      <c r="AP446" s="25"/>
      <c r="AQ446" s="25"/>
      <c r="AR446" s="25"/>
      <c r="AS446" s="25"/>
      <c r="AT446" s="25"/>
      <c r="AU446" s="25"/>
      <c r="AV446" s="25"/>
      <c r="AW446" s="25"/>
      <c r="AX446" s="25"/>
      <c r="AY446" s="25"/>
      <c r="AZ446" s="25"/>
      <c r="BA446" s="25"/>
      <c r="BB446" s="25"/>
      <c r="BC446" s="25"/>
      <c r="BD446" s="25"/>
      <c r="BE446" s="25"/>
      <c r="BF446" s="25"/>
      <c r="BG446" s="25"/>
    </row>
    <row r="447" spans="19:59" ht="13.5" customHeight="1">
      <c r="S447" s="25"/>
      <c r="T447" s="25"/>
      <c r="U447" s="25"/>
      <c r="V447" s="25"/>
      <c r="W447" s="25"/>
      <c r="X447" s="25"/>
      <c r="Y447" s="25"/>
      <c r="Z447" s="25"/>
      <c r="AA447" s="25"/>
      <c r="AB447" s="25"/>
      <c r="AC447" s="25"/>
      <c r="AD447" s="25"/>
      <c r="AE447" s="25"/>
      <c r="AF447" s="25"/>
      <c r="AG447" s="25"/>
      <c r="AH447" s="25"/>
      <c r="AI447" s="25"/>
      <c r="AJ447" s="25"/>
      <c r="AK447" s="25"/>
      <c r="AL447" s="25"/>
      <c r="AM447" s="25"/>
      <c r="AN447" s="25"/>
      <c r="AO447" s="25"/>
      <c r="AP447" s="25"/>
      <c r="AQ447" s="25"/>
      <c r="AR447" s="25"/>
      <c r="AS447" s="25"/>
      <c r="AT447" s="25"/>
      <c r="AU447" s="25"/>
      <c r="AV447" s="25"/>
      <c r="AW447" s="25"/>
      <c r="AX447" s="25"/>
      <c r="AY447" s="25"/>
      <c r="AZ447" s="25"/>
      <c r="BA447" s="25"/>
      <c r="BB447" s="25"/>
      <c r="BC447" s="25"/>
      <c r="BD447" s="25"/>
      <c r="BE447" s="25"/>
      <c r="BF447" s="25"/>
      <c r="BG447" s="25"/>
    </row>
    <row r="448" ht="1.5" customHeight="1"/>
    <row r="449" spans="3:59" ht="14.25" customHeight="1">
      <c r="C449" s="17">
        <v>32</v>
      </c>
      <c r="D449" s="17"/>
      <c r="E449" s="18" t="s">
        <v>170</v>
      </c>
      <c r="F449" s="18"/>
      <c r="G449" s="18"/>
      <c r="H449" s="18"/>
      <c r="I449" s="18"/>
      <c r="J449" s="18"/>
      <c r="K449" s="18"/>
      <c r="P449" s="18" t="s">
        <v>171</v>
      </c>
      <c r="Q449" s="18"/>
      <c r="R449" s="18"/>
      <c r="S449" s="18"/>
      <c r="T449" s="18"/>
      <c r="U449" s="18"/>
      <c r="V449" s="18"/>
      <c r="W449" s="18"/>
      <c r="X449" s="18"/>
      <c r="Y449" s="18"/>
      <c r="Z449" s="18"/>
      <c r="AA449" s="18"/>
      <c r="AB449" s="18"/>
      <c r="AC449" s="18"/>
      <c r="AD449" s="18"/>
      <c r="AE449" s="18"/>
      <c r="AF449" s="18"/>
      <c r="AG449" s="18"/>
      <c r="AH449" s="18"/>
      <c r="AI449" s="19" t="s">
        <v>93</v>
      </c>
      <c r="AJ449" s="19"/>
      <c r="AK449" s="19"/>
      <c r="AL449" s="19"/>
      <c r="AN449" s="20">
        <v>692.5</v>
      </c>
      <c r="AO449" s="20"/>
      <c r="AP449" s="20"/>
      <c r="AS449" s="34"/>
      <c r="AT449" s="34"/>
      <c r="AU449" s="34"/>
      <c r="AV449" s="34"/>
      <c r="AW449" s="34"/>
      <c r="AX449" s="31"/>
      <c r="AY449" s="31"/>
      <c r="AZ449" s="30">
        <f>AN449*AS449</f>
        <v>0</v>
      </c>
      <c r="BA449" s="30"/>
      <c r="BB449" s="30"/>
      <c r="BC449" s="30"/>
      <c r="BD449" s="30"/>
      <c r="BE449" s="30"/>
      <c r="BF449" s="30"/>
      <c r="BG449" s="30"/>
    </row>
    <row r="450" spans="16:34" ht="12" customHeight="1">
      <c r="P450" s="24" t="s">
        <v>138</v>
      </c>
      <c r="Q450" s="24"/>
      <c r="R450" s="24"/>
      <c r="S450" s="24"/>
      <c r="T450" s="24"/>
      <c r="U450" s="24"/>
      <c r="V450" s="24"/>
      <c r="W450" s="24"/>
      <c r="X450" s="24"/>
      <c r="Y450" s="24"/>
      <c r="Z450" s="24"/>
      <c r="AA450" s="24"/>
      <c r="AB450" s="24"/>
      <c r="AC450" s="24"/>
      <c r="AD450" s="24"/>
      <c r="AE450" s="24"/>
      <c r="AF450" s="24"/>
      <c r="AG450" s="24"/>
      <c r="AH450" s="24"/>
    </row>
    <row r="451" spans="16:34" ht="12" customHeight="1"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  <c r="AA451" s="24"/>
      <c r="AB451" s="24"/>
      <c r="AC451" s="24"/>
      <c r="AD451" s="24"/>
      <c r="AE451" s="24"/>
      <c r="AF451" s="24"/>
      <c r="AG451" s="24"/>
      <c r="AH451" s="24"/>
    </row>
    <row r="452" ht="2.25" customHeight="1"/>
    <row r="453" spans="20:59" ht="13.5" customHeight="1">
      <c r="T453" s="5" t="s">
        <v>172</v>
      </c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</row>
    <row r="454" spans="3:59" ht="15.75" customHeight="1">
      <c r="C454" s="22" t="s">
        <v>33</v>
      </c>
      <c r="D454" s="22"/>
      <c r="E454" s="22"/>
      <c r="F454" s="22"/>
      <c r="G454" s="22"/>
      <c r="H454" s="22"/>
      <c r="I454" s="22"/>
      <c r="J454" s="22"/>
      <c r="K454" s="22"/>
      <c r="L454" s="22"/>
      <c r="M454" s="22"/>
      <c r="N454" s="22"/>
      <c r="O454" s="22"/>
      <c r="P454" s="22"/>
      <c r="Q454" s="22"/>
      <c r="T454" s="23" t="s">
        <v>34</v>
      </c>
      <c r="U454" s="23"/>
      <c r="V454" s="23"/>
      <c r="W454" s="23"/>
      <c r="X454" s="23"/>
      <c r="Y454" s="23"/>
      <c r="Z454" s="23"/>
      <c r="AA454" s="23"/>
      <c r="AB454" s="23"/>
      <c r="AC454" s="23"/>
      <c r="AD454" s="23"/>
      <c r="AE454" s="23"/>
      <c r="AF454" s="23"/>
      <c r="AG454" s="23"/>
      <c r="AH454" s="23"/>
      <c r="AI454" s="23"/>
      <c r="AJ454" s="23"/>
      <c r="AK454" s="23"/>
      <c r="AL454" s="23"/>
      <c r="AM454" s="23"/>
      <c r="AN454" s="23"/>
      <c r="AO454" s="23"/>
      <c r="AP454" s="23"/>
      <c r="AQ454" s="23"/>
      <c r="AR454" s="23"/>
      <c r="AS454" s="23"/>
      <c r="AT454" s="23"/>
      <c r="AU454" s="23"/>
      <c r="AV454" s="23"/>
      <c r="AW454" s="23"/>
      <c r="AX454" s="23"/>
      <c r="AY454" s="23"/>
      <c r="AZ454" s="23"/>
      <c r="BA454" s="23"/>
      <c r="BB454" s="23"/>
      <c r="BC454" s="23"/>
      <c r="BD454" s="23"/>
      <c r="BE454" s="23"/>
      <c r="BF454" s="23"/>
      <c r="BG454" s="23"/>
    </row>
    <row r="455" ht="12.75" customHeight="1" hidden="1"/>
    <row r="456" spans="3:59" ht="13.5" customHeight="1">
      <c r="C456" s="22" t="s">
        <v>35</v>
      </c>
      <c r="D456" s="22"/>
      <c r="E456" s="22"/>
      <c r="F456" s="22"/>
      <c r="G456" s="22"/>
      <c r="H456" s="22"/>
      <c r="I456" s="22"/>
      <c r="J456" s="22"/>
      <c r="K456" s="22"/>
      <c r="L456" s="22"/>
      <c r="M456" s="22"/>
      <c r="N456" s="22"/>
      <c r="O456" s="22"/>
      <c r="P456" s="22"/>
      <c r="Q456" s="22"/>
      <c r="S456" s="25" t="s">
        <v>173</v>
      </c>
      <c r="T456" s="25"/>
      <c r="U456" s="25"/>
      <c r="V456" s="25"/>
      <c r="W456" s="25"/>
      <c r="X456" s="25"/>
      <c r="Y456" s="25"/>
      <c r="Z456" s="25"/>
      <c r="AA456" s="25"/>
      <c r="AB456" s="25"/>
      <c r="AC456" s="25"/>
      <c r="AD456" s="25"/>
      <c r="AE456" s="25"/>
      <c r="AF456" s="25"/>
      <c r="AG456" s="25"/>
      <c r="AH456" s="25"/>
      <c r="AI456" s="25"/>
      <c r="AJ456" s="25"/>
      <c r="AK456" s="25"/>
      <c r="AL456" s="25"/>
      <c r="AM456" s="25"/>
      <c r="AN456" s="25"/>
      <c r="AO456" s="25"/>
      <c r="AP456" s="25"/>
      <c r="AQ456" s="25"/>
      <c r="AR456" s="25"/>
      <c r="AS456" s="25"/>
      <c r="AT456" s="25"/>
      <c r="AU456" s="25"/>
      <c r="AV456" s="25"/>
      <c r="AW456" s="25"/>
      <c r="AX456" s="25"/>
      <c r="AY456" s="25"/>
      <c r="AZ456" s="25"/>
      <c r="BA456" s="25"/>
      <c r="BB456" s="25"/>
      <c r="BC456" s="25"/>
      <c r="BD456" s="25"/>
      <c r="BE456" s="25"/>
      <c r="BF456" s="25"/>
      <c r="BG456" s="25"/>
    </row>
    <row r="457" spans="19:59" ht="13.5" customHeight="1">
      <c r="S457" s="25"/>
      <c r="T457" s="25"/>
      <c r="U457" s="25"/>
      <c r="V457" s="25"/>
      <c r="W457" s="25"/>
      <c r="X457" s="25"/>
      <c r="Y457" s="25"/>
      <c r="Z457" s="25"/>
      <c r="AA457" s="25"/>
      <c r="AB457" s="25"/>
      <c r="AC457" s="25"/>
      <c r="AD457" s="25"/>
      <c r="AE457" s="25"/>
      <c r="AF457" s="25"/>
      <c r="AG457" s="25"/>
      <c r="AH457" s="25"/>
      <c r="AI457" s="25"/>
      <c r="AJ457" s="25"/>
      <c r="AK457" s="25"/>
      <c r="AL457" s="25"/>
      <c r="AM457" s="25"/>
      <c r="AN457" s="25"/>
      <c r="AO457" s="25"/>
      <c r="AP457" s="25"/>
      <c r="AQ457" s="25"/>
      <c r="AR457" s="25"/>
      <c r="AS457" s="25"/>
      <c r="AT457" s="25"/>
      <c r="AU457" s="25"/>
      <c r="AV457" s="25"/>
      <c r="AW457" s="25"/>
      <c r="AX457" s="25"/>
      <c r="AY457" s="25"/>
      <c r="AZ457" s="25"/>
      <c r="BA457" s="25"/>
      <c r="BB457" s="25"/>
      <c r="BC457" s="25"/>
      <c r="BD457" s="25"/>
      <c r="BE457" s="25"/>
      <c r="BF457" s="25"/>
      <c r="BG457" s="25"/>
    </row>
    <row r="458" spans="19:59" ht="13.5" customHeight="1">
      <c r="S458" s="25"/>
      <c r="T458" s="25"/>
      <c r="U458" s="25"/>
      <c r="V458" s="25"/>
      <c r="W458" s="25"/>
      <c r="X458" s="25"/>
      <c r="Y458" s="25"/>
      <c r="Z458" s="25"/>
      <c r="AA458" s="25"/>
      <c r="AB458" s="25"/>
      <c r="AC458" s="25"/>
      <c r="AD458" s="25"/>
      <c r="AE458" s="25"/>
      <c r="AF458" s="25"/>
      <c r="AG458" s="25"/>
      <c r="AH458" s="25"/>
      <c r="AI458" s="25"/>
      <c r="AJ458" s="25"/>
      <c r="AK458" s="25"/>
      <c r="AL458" s="25"/>
      <c r="AM458" s="25"/>
      <c r="AN458" s="25"/>
      <c r="AO458" s="25"/>
      <c r="AP458" s="25"/>
      <c r="AQ458" s="25"/>
      <c r="AR458" s="25"/>
      <c r="AS458" s="25"/>
      <c r="AT458" s="25"/>
      <c r="AU458" s="25"/>
      <c r="AV458" s="25"/>
      <c r="AW458" s="25"/>
      <c r="AX458" s="25"/>
      <c r="AY458" s="25"/>
      <c r="AZ458" s="25"/>
      <c r="BA458" s="25"/>
      <c r="BB458" s="25"/>
      <c r="BC458" s="25"/>
      <c r="BD458" s="25"/>
      <c r="BE458" s="25"/>
      <c r="BF458" s="25"/>
      <c r="BG458" s="25"/>
    </row>
    <row r="459" spans="19:59" ht="13.5" customHeight="1">
      <c r="S459" s="25"/>
      <c r="T459" s="25"/>
      <c r="U459" s="25"/>
      <c r="V459" s="25"/>
      <c r="W459" s="25"/>
      <c r="X459" s="25"/>
      <c r="Y459" s="25"/>
      <c r="Z459" s="25"/>
      <c r="AA459" s="25"/>
      <c r="AB459" s="25"/>
      <c r="AC459" s="25"/>
      <c r="AD459" s="25"/>
      <c r="AE459" s="25"/>
      <c r="AF459" s="25"/>
      <c r="AG459" s="25"/>
      <c r="AH459" s="25"/>
      <c r="AI459" s="25"/>
      <c r="AJ459" s="25"/>
      <c r="AK459" s="25"/>
      <c r="AL459" s="25"/>
      <c r="AM459" s="25"/>
      <c r="AN459" s="25"/>
      <c r="AO459" s="25"/>
      <c r="AP459" s="25"/>
      <c r="AQ459" s="25"/>
      <c r="AR459" s="25"/>
      <c r="AS459" s="25"/>
      <c r="AT459" s="25"/>
      <c r="AU459" s="25"/>
      <c r="AV459" s="25"/>
      <c r="AW459" s="25"/>
      <c r="AX459" s="25"/>
      <c r="AY459" s="25"/>
      <c r="AZ459" s="25"/>
      <c r="BA459" s="25"/>
      <c r="BB459" s="25"/>
      <c r="BC459" s="25"/>
      <c r="BD459" s="25"/>
      <c r="BE459" s="25"/>
      <c r="BF459" s="25"/>
      <c r="BG459" s="25"/>
    </row>
    <row r="460" spans="19:59" ht="13.5" customHeight="1">
      <c r="S460" s="25"/>
      <c r="T460" s="25"/>
      <c r="U460" s="25"/>
      <c r="V460" s="25"/>
      <c r="W460" s="25"/>
      <c r="X460" s="25"/>
      <c r="Y460" s="25"/>
      <c r="Z460" s="25"/>
      <c r="AA460" s="25"/>
      <c r="AB460" s="25"/>
      <c r="AC460" s="25"/>
      <c r="AD460" s="25"/>
      <c r="AE460" s="25"/>
      <c r="AF460" s="25"/>
      <c r="AG460" s="25"/>
      <c r="AH460" s="25"/>
      <c r="AI460" s="25"/>
      <c r="AJ460" s="25"/>
      <c r="AK460" s="25"/>
      <c r="AL460" s="25"/>
      <c r="AM460" s="25"/>
      <c r="AN460" s="25"/>
      <c r="AO460" s="25"/>
      <c r="AP460" s="25"/>
      <c r="AQ460" s="25"/>
      <c r="AR460" s="25"/>
      <c r="AS460" s="25"/>
      <c r="AT460" s="25"/>
      <c r="AU460" s="25"/>
      <c r="AV460" s="25"/>
      <c r="AW460" s="25"/>
      <c r="AX460" s="25"/>
      <c r="AY460" s="25"/>
      <c r="AZ460" s="25"/>
      <c r="BA460" s="25"/>
      <c r="BB460" s="25"/>
      <c r="BC460" s="25"/>
      <c r="BD460" s="25"/>
      <c r="BE460" s="25"/>
      <c r="BF460" s="25"/>
      <c r="BG460" s="25"/>
    </row>
    <row r="461" spans="19:59" ht="13.5" customHeight="1">
      <c r="S461" s="25"/>
      <c r="T461" s="25"/>
      <c r="U461" s="25"/>
      <c r="V461" s="25"/>
      <c r="W461" s="25"/>
      <c r="X461" s="25"/>
      <c r="Y461" s="25"/>
      <c r="Z461" s="25"/>
      <c r="AA461" s="25"/>
      <c r="AB461" s="25"/>
      <c r="AC461" s="25"/>
      <c r="AD461" s="25"/>
      <c r="AE461" s="25"/>
      <c r="AF461" s="25"/>
      <c r="AG461" s="25"/>
      <c r="AH461" s="25"/>
      <c r="AI461" s="25"/>
      <c r="AJ461" s="25"/>
      <c r="AK461" s="25"/>
      <c r="AL461" s="25"/>
      <c r="AM461" s="25"/>
      <c r="AN461" s="25"/>
      <c r="AO461" s="25"/>
      <c r="AP461" s="25"/>
      <c r="AQ461" s="25"/>
      <c r="AR461" s="25"/>
      <c r="AS461" s="25"/>
      <c r="AT461" s="25"/>
      <c r="AU461" s="25"/>
      <c r="AV461" s="25"/>
      <c r="AW461" s="25"/>
      <c r="AX461" s="25"/>
      <c r="AY461" s="25"/>
      <c r="AZ461" s="25"/>
      <c r="BA461" s="25"/>
      <c r="BB461" s="25"/>
      <c r="BC461" s="25"/>
      <c r="BD461" s="25"/>
      <c r="BE461" s="25"/>
      <c r="BF461" s="25"/>
      <c r="BG461" s="25"/>
    </row>
    <row r="462" spans="19:59" ht="13.5" customHeight="1">
      <c r="S462" s="25"/>
      <c r="T462" s="25"/>
      <c r="U462" s="25"/>
      <c r="V462" s="25"/>
      <c r="W462" s="25"/>
      <c r="X462" s="25"/>
      <c r="Y462" s="25"/>
      <c r="Z462" s="25"/>
      <c r="AA462" s="25"/>
      <c r="AB462" s="25"/>
      <c r="AC462" s="25"/>
      <c r="AD462" s="25"/>
      <c r="AE462" s="25"/>
      <c r="AF462" s="25"/>
      <c r="AG462" s="25"/>
      <c r="AH462" s="25"/>
      <c r="AI462" s="25"/>
      <c r="AJ462" s="25"/>
      <c r="AK462" s="25"/>
      <c r="AL462" s="25"/>
      <c r="AM462" s="25"/>
      <c r="AN462" s="25"/>
      <c r="AO462" s="25"/>
      <c r="AP462" s="25"/>
      <c r="AQ462" s="25"/>
      <c r="AR462" s="25"/>
      <c r="AS462" s="25"/>
      <c r="AT462" s="25"/>
      <c r="AU462" s="25"/>
      <c r="AV462" s="25"/>
      <c r="AW462" s="25"/>
      <c r="AX462" s="25"/>
      <c r="AY462" s="25"/>
      <c r="AZ462" s="25"/>
      <c r="BA462" s="25"/>
      <c r="BB462" s="25"/>
      <c r="BC462" s="25"/>
      <c r="BD462" s="25"/>
      <c r="BE462" s="25"/>
      <c r="BF462" s="25"/>
      <c r="BG462" s="25"/>
    </row>
    <row r="463" spans="19:59" ht="13.5" customHeight="1">
      <c r="S463" s="25"/>
      <c r="T463" s="25"/>
      <c r="U463" s="25"/>
      <c r="V463" s="25"/>
      <c r="W463" s="25"/>
      <c r="X463" s="25"/>
      <c r="Y463" s="25"/>
      <c r="Z463" s="25"/>
      <c r="AA463" s="25"/>
      <c r="AB463" s="25"/>
      <c r="AC463" s="25"/>
      <c r="AD463" s="25"/>
      <c r="AE463" s="25"/>
      <c r="AF463" s="25"/>
      <c r="AG463" s="25"/>
      <c r="AH463" s="25"/>
      <c r="AI463" s="25"/>
      <c r="AJ463" s="25"/>
      <c r="AK463" s="25"/>
      <c r="AL463" s="25"/>
      <c r="AM463" s="25"/>
      <c r="AN463" s="25"/>
      <c r="AO463" s="25"/>
      <c r="AP463" s="25"/>
      <c r="AQ463" s="25"/>
      <c r="AR463" s="25"/>
      <c r="AS463" s="25"/>
      <c r="AT463" s="25"/>
      <c r="AU463" s="25"/>
      <c r="AV463" s="25"/>
      <c r="AW463" s="25"/>
      <c r="AX463" s="25"/>
      <c r="AY463" s="25"/>
      <c r="AZ463" s="25"/>
      <c r="BA463" s="25"/>
      <c r="BB463" s="25"/>
      <c r="BC463" s="25"/>
      <c r="BD463" s="25"/>
      <c r="BE463" s="25"/>
      <c r="BF463" s="25"/>
      <c r="BG463" s="25"/>
    </row>
    <row r="464" ht="1.5" customHeight="1"/>
    <row r="465" ht="6" customHeight="1"/>
    <row r="466" spans="4:60" ht="16.5" customHeight="1">
      <c r="D466" s="14" t="s">
        <v>161</v>
      </c>
      <c r="E466" s="14"/>
      <c r="F466" s="14"/>
      <c r="G466" s="14"/>
      <c r="H466" s="14"/>
      <c r="I466" s="14"/>
      <c r="J466" s="14"/>
      <c r="K466" s="14"/>
      <c r="M466" s="14" t="s">
        <v>162</v>
      </c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F466" s="14"/>
      <c r="AG466" s="14"/>
      <c r="AH466" s="14"/>
      <c r="AU466" s="32">
        <f>AZ421+AZ438+AZ449</f>
        <v>0</v>
      </c>
      <c r="AV466" s="33"/>
      <c r="AW466" s="33"/>
      <c r="AX466" s="33"/>
      <c r="AY466" s="33"/>
      <c r="AZ466" s="33"/>
      <c r="BA466" s="33"/>
      <c r="BB466" s="33"/>
      <c r="BC466" s="33"/>
      <c r="BD466" s="33"/>
      <c r="BE466" s="33"/>
      <c r="BF466" s="33"/>
      <c r="BG466" s="33"/>
      <c r="BH466" s="33"/>
    </row>
    <row r="467" ht="12" customHeight="1"/>
    <row r="468" spans="4:59" ht="13.5" customHeight="1">
      <c r="D468" s="14" t="s">
        <v>174</v>
      </c>
      <c r="E468" s="14"/>
      <c r="F468" s="14"/>
      <c r="G468" s="14"/>
      <c r="H468" s="14"/>
      <c r="I468" s="14"/>
      <c r="J468" s="14"/>
      <c r="K468" s="14"/>
      <c r="M468" s="14" t="s">
        <v>175</v>
      </c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F468" s="14"/>
      <c r="AG468" s="14"/>
      <c r="AH468" s="14"/>
      <c r="AI468" s="14"/>
      <c r="AJ468" s="14"/>
      <c r="AK468" s="14"/>
      <c r="AL468" s="14"/>
      <c r="AM468" s="14"/>
      <c r="AN468" s="14"/>
      <c r="AO468" s="14"/>
      <c r="AP468" s="14"/>
      <c r="AQ468" s="14"/>
      <c r="AR468" s="14"/>
      <c r="AS468" s="14"/>
      <c r="AT468" s="14"/>
      <c r="AU468" s="14"/>
      <c r="AV468" s="14"/>
      <c r="AW468" s="14"/>
      <c r="AX468" s="14"/>
      <c r="AY468" s="14"/>
      <c r="AZ468" s="14"/>
      <c r="BA468" s="14"/>
      <c r="BB468" s="14"/>
      <c r="BC468" s="14"/>
      <c r="BD468" s="14"/>
      <c r="BE468" s="14"/>
      <c r="BF468" s="14"/>
      <c r="BG468" s="14"/>
    </row>
    <row r="469" spans="3:59" ht="14.25" customHeight="1">
      <c r="C469" s="17">
        <v>33</v>
      </c>
      <c r="D469" s="17"/>
      <c r="E469" s="18" t="s">
        <v>176</v>
      </c>
      <c r="F469" s="18"/>
      <c r="G469" s="18"/>
      <c r="H469" s="18"/>
      <c r="I469" s="18"/>
      <c r="J469" s="18"/>
      <c r="K469" s="18"/>
      <c r="P469" s="18" t="s">
        <v>177</v>
      </c>
      <c r="Q469" s="18"/>
      <c r="R469" s="18"/>
      <c r="S469" s="18"/>
      <c r="T469" s="18"/>
      <c r="U469" s="18"/>
      <c r="V469" s="18"/>
      <c r="W469" s="18"/>
      <c r="X469" s="18"/>
      <c r="Y469" s="18"/>
      <c r="Z469" s="18"/>
      <c r="AA469" s="18"/>
      <c r="AB469" s="18"/>
      <c r="AC469" s="18"/>
      <c r="AD469" s="18"/>
      <c r="AE469" s="18"/>
      <c r="AF469" s="18"/>
      <c r="AG469" s="18"/>
      <c r="AH469" s="18"/>
      <c r="AI469" s="19" t="s">
        <v>99</v>
      </c>
      <c r="AJ469" s="19"/>
      <c r="AK469" s="19"/>
      <c r="AL469" s="19"/>
      <c r="AN469" s="20">
        <v>1.6880000000000002</v>
      </c>
      <c r="AO469" s="20"/>
      <c r="AP469" s="20"/>
      <c r="AS469" s="34"/>
      <c r="AT469" s="34"/>
      <c r="AU469" s="34"/>
      <c r="AV469" s="34"/>
      <c r="AW469" s="34"/>
      <c r="AX469" s="31"/>
      <c r="AY469" s="31"/>
      <c r="AZ469" s="30">
        <f>AN469*AS469</f>
        <v>0</v>
      </c>
      <c r="BA469" s="30"/>
      <c r="BB469" s="30"/>
      <c r="BC469" s="30"/>
      <c r="BD469" s="30"/>
      <c r="BE469" s="30"/>
      <c r="BF469" s="30"/>
      <c r="BG469" s="30"/>
    </row>
    <row r="470" ht="3" customHeight="1"/>
    <row r="471" spans="16:34" ht="15.75" customHeight="1">
      <c r="P471" s="21" t="s">
        <v>178</v>
      </c>
      <c r="Q471" s="21"/>
      <c r="R471" s="21"/>
      <c r="S471" s="21"/>
      <c r="T471" s="21"/>
      <c r="U471" s="21"/>
      <c r="V471" s="21"/>
      <c r="W471" s="21"/>
      <c r="X471" s="21"/>
      <c r="Y471" s="21"/>
      <c r="Z471" s="21"/>
      <c r="AA471" s="21"/>
      <c r="AB471" s="21"/>
      <c r="AC471" s="21"/>
      <c r="AD471" s="21"/>
      <c r="AE471" s="21"/>
      <c r="AF471" s="21"/>
      <c r="AG471" s="21"/>
      <c r="AH471" s="21"/>
    </row>
    <row r="472" ht="2.25" customHeight="1"/>
    <row r="473" spans="20:59" ht="13.5" customHeight="1">
      <c r="T473" s="5" t="s">
        <v>179</v>
      </c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</row>
    <row r="474" spans="3:59" ht="15.75" customHeight="1">
      <c r="C474" s="22" t="s">
        <v>33</v>
      </c>
      <c r="D474" s="22"/>
      <c r="E474" s="22"/>
      <c r="F474" s="22"/>
      <c r="G474" s="22"/>
      <c r="H474" s="22"/>
      <c r="I474" s="22"/>
      <c r="J474" s="22"/>
      <c r="K474" s="22"/>
      <c r="L474" s="22"/>
      <c r="M474" s="22"/>
      <c r="N474" s="22"/>
      <c r="O474" s="22"/>
      <c r="P474" s="22"/>
      <c r="Q474" s="22"/>
      <c r="T474" s="23" t="s">
        <v>34</v>
      </c>
      <c r="U474" s="23"/>
      <c r="V474" s="23"/>
      <c r="W474" s="23"/>
      <c r="X474" s="23"/>
      <c r="Y474" s="23"/>
      <c r="Z474" s="23"/>
      <c r="AA474" s="23"/>
      <c r="AB474" s="23"/>
      <c r="AC474" s="23"/>
      <c r="AD474" s="23"/>
      <c r="AE474" s="23"/>
      <c r="AF474" s="23"/>
      <c r="AG474" s="23"/>
      <c r="AH474" s="23"/>
      <c r="AI474" s="23"/>
      <c r="AJ474" s="23"/>
      <c r="AK474" s="23"/>
      <c r="AL474" s="23"/>
      <c r="AM474" s="23"/>
      <c r="AN474" s="23"/>
      <c r="AO474" s="23"/>
      <c r="AP474" s="23"/>
      <c r="AQ474" s="23"/>
      <c r="AR474" s="23"/>
      <c r="AS474" s="23"/>
      <c r="AT474" s="23"/>
      <c r="AU474" s="23"/>
      <c r="AV474" s="23"/>
      <c r="AW474" s="23"/>
      <c r="AX474" s="23"/>
      <c r="AY474" s="23"/>
      <c r="AZ474" s="23"/>
      <c r="BA474" s="23"/>
      <c r="BB474" s="23"/>
      <c r="BC474" s="23"/>
      <c r="BD474" s="23"/>
      <c r="BE474" s="23"/>
      <c r="BF474" s="23"/>
      <c r="BG474" s="23"/>
    </row>
    <row r="475" ht="12.75" customHeight="1" hidden="1"/>
    <row r="476" spans="3:59" ht="13.5" customHeight="1">
      <c r="C476" s="22" t="s">
        <v>35</v>
      </c>
      <c r="D476" s="22"/>
      <c r="E476" s="22"/>
      <c r="F476" s="22"/>
      <c r="G476" s="22"/>
      <c r="H476" s="22"/>
      <c r="I476" s="22"/>
      <c r="J476" s="22"/>
      <c r="K476" s="22"/>
      <c r="L476" s="22"/>
      <c r="M476" s="22"/>
      <c r="N476" s="22"/>
      <c r="O476" s="22"/>
      <c r="P476" s="22"/>
      <c r="Q476" s="22"/>
      <c r="S476" s="25" t="s">
        <v>180</v>
      </c>
      <c r="T476" s="25"/>
      <c r="U476" s="25"/>
      <c r="V476" s="25"/>
      <c r="W476" s="25"/>
      <c r="X476" s="25"/>
      <c r="Y476" s="25"/>
      <c r="Z476" s="25"/>
      <c r="AA476" s="25"/>
      <c r="AB476" s="25"/>
      <c r="AC476" s="25"/>
      <c r="AD476" s="25"/>
      <c r="AE476" s="25"/>
      <c r="AF476" s="25"/>
      <c r="AG476" s="25"/>
      <c r="AH476" s="25"/>
      <c r="AI476" s="25"/>
      <c r="AJ476" s="25"/>
      <c r="AK476" s="25"/>
      <c r="AL476" s="25"/>
      <c r="AM476" s="25"/>
      <c r="AN476" s="25"/>
      <c r="AO476" s="25"/>
      <c r="AP476" s="25"/>
      <c r="AQ476" s="25"/>
      <c r="AR476" s="25"/>
      <c r="AS476" s="25"/>
      <c r="AT476" s="25"/>
      <c r="AU476" s="25"/>
      <c r="AV476" s="25"/>
      <c r="AW476" s="25"/>
      <c r="AX476" s="25"/>
      <c r="AY476" s="25"/>
      <c r="AZ476" s="25"/>
      <c r="BA476" s="25"/>
      <c r="BB476" s="25"/>
      <c r="BC476" s="25"/>
      <c r="BD476" s="25"/>
      <c r="BE476" s="25"/>
      <c r="BF476" s="25"/>
      <c r="BG476" s="25"/>
    </row>
    <row r="477" spans="19:59" ht="13.5" customHeight="1">
      <c r="S477" s="25"/>
      <c r="T477" s="25"/>
      <c r="U477" s="25"/>
      <c r="V477" s="25"/>
      <c r="W477" s="25"/>
      <c r="X477" s="25"/>
      <c r="Y477" s="25"/>
      <c r="Z477" s="25"/>
      <c r="AA477" s="25"/>
      <c r="AB477" s="25"/>
      <c r="AC477" s="25"/>
      <c r="AD477" s="25"/>
      <c r="AE477" s="25"/>
      <c r="AF477" s="25"/>
      <c r="AG477" s="25"/>
      <c r="AH477" s="25"/>
      <c r="AI477" s="25"/>
      <c r="AJ477" s="25"/>
      <c r="AK477" s="25"/>
      <c r="AL477" s="25"/>
      <c r="AM477" s="25"/>
      <c r="AN477" s="25"/>
      <c r="AO477" s="25"/>
      <c r="AP477" s="25"/>
      <c r="AQ477" s="25"/>
      <c r="AR477" s="25"/>
      <c r="AS477" s="25"/>
      <c r="AT477" s="25"/>
      <c r="AU477" s="25"/>
      <c r="AV477" s="25"/>
      <c r="AW477" s="25"/>
      <c r="AX477" s="25"/>
      <c r="AY477" s="25"/>
      <c r="AZ477" s="25"/>
      <c r="BA477" s="25"/>
      <c r="BB477" s="25"/>
      <c r="BC477" s="25"/>
      <c r="BD477" s="25"/>
      <c r="BE477" s="25"/>
      <c r="BF477" s="25"/>
      <c r="BG477" s="25"/>
    </row>
    <row r="478" ht="1.5" customHeight="1"/>
    <row r="479" ht="6" customHeight="1"/>
    <row r="480" spans="4:60" ht="16.5" customHeight="1">
      <c r="D480" s="14" t="s">
        <v>174</v>
      </c>
      <c r="E480" s="14"/>
      <c r="F480" s="14"/>
      <c r="G480" s="14"/>
      <c r="H480" s="14"/>
      <c r="I480" s="14"/>
      <c r="J480" s="14"/>
      <c r="K480" s="14"/>
      <c r="M480" s="14" t="s">
        <v>175</v>
      </c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F480" s="14"/>
      <c r="AG480" s="14"/>
      <c r="AH480" s="14"/>
      <c r="AU480" s="32">
        <f>AZ469</f>
        <v>0</v>
      </c>
      <c r="AV480" s="33"/>
      <c r="AW480" s="33"/>
      <c r="AX480" s="33"/>
      <c r="AY480" s="33"/>
      <c r="AZ480" s="33"/>
      <c r="BA480" s="33"/>
      <c r="BB480" s="33"/>
      <c r="BC480" s="33"/>
      <c r="BD480" s="33"/>
      <c r="BE480" s="33"/>
      <c r="BF480" s="33"/>
      <c r="BG480" s="33"/>
      <c r="BH480" s="33"/>
    </row>
    <row r="481" ht="12" customHeight="1"/>
    <row r="482" spans="4:59" ht="13.5" customHeight="1">
      <c r="D482" s="14" t="s">
        <v>181</v>
      </c>
      <c r="E482" s="14"/>
      <c r="F482" s="14"/>
      <c r="G482" s="14"/>
      <c r="H482" s="14"/>
      <c r="I482" s="14"/>
      <c r="J482" s="14"/>
      <c r="K482" s="14"/>
      <c r="M482" s="14" t="s">
        <v>182</v>
      </c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F482" s="14"/>
      <c r="AG482" s="14"/>
      <c r="AH482" s="14"/>
      <c r="AI482" s="14"/>
      <c r="AJ482" s="14"/>
      <c r="AK482" s="14"/>
      <c r="AL482" s="14"/>
      <c r="AM482" s="14"/>
      <c r="AN482" s="14"/>
      <c r="AO482" s="14"/>
      <c r="AP482" s="14"/>
      <c r="AQ482" s="14"/>
      <c r="AR482" s="14"/>
      <c r="AS482" s="14"/>
      <c r="AT482" s="14"/>
      <c r="AU482" s="14"/>
      <c r="AV482" s="14"/>
      <c r="AW482" s="14"/>
      <c r="AX482" s="14"/>
      <c r="AY482" s="14"/>
      <c r="AZ482" s="14"/>
      <c r="BA482" s="14"/>
      <c r="BB482" s="14"/>
      <c r="BC482" s="14"/>
      <c r="BD482" s="14"/>
      <c r="BE482" s="14"/>
      <c r="BF482" s="14"/>
      <c r="BG482" s="14"/>
    </row>
    <row r="483" spans="3:59" ht="14.25" customHeight="1">
      <c r="C483" s="17">
        <v>34</v>
      </c>
      <c r="D483" s="17"/>
      <c r="E483" s="18" t="s">
        <v>183</v>
      </c>
      <c r="F483" s="18"/>
      <c r="G483" s="18"/>
      <c r="H483" s="18"/>
      <c r="I483" s="18"/>
      <c r="J483" s="18"/>
      <c r="K483" s="18"/>
      <c r="P483" s="18" t="s">
        <v>184</v>
      </c>
      <c r="Q483" s="18"/>
      <c r="R483" s="18"/>
      <c r="S483" s="18"/>
      <c r="T483" s="18"/>
      <c r="U483" s="18"/>
      <c r="V483" s="18"/>
      <c r="W483" s="18"/>
      <c r="X483" s="18"/>
      <c r="Y483" s="18"/>
      <c r="Z483" s="18"/>
      <c r="AA483" s="18"/>
      <c r="AB483" s="18"/>
      <c r="AC483" s="18"/>
      <c r="AD483" s="18"/>
      <c r="AE483" s="18"/>
      <c r="AF483" s="18"/>
      <c r="AG483" s="18"/>
      <c r="AH483" s="18"/>
      <c r="AI483" s="19" t="s">
        <v>93</v>
      </c>
      <c r="AJ483" s="19"/>
      <c r="AK483" s="19"/>
      <c r="AL483" s="19"/>
      <c r="AN483" s="20">
        <v>702.5</v>
      </c>
      <c r="AO483" s="20"/>
      <c r="AP483" s="20"/>
      <c r="AS483" s="34"/>
      <c r="AT483" s="34"/>
      <c r="AU483" s="34"/>
      <c r="AV483" s="34"/>
      <c r="AW483" s="34"/>
      <c r="AX483" s="31"/>
      <c r="AY483" s="31"/>
      <c r="AZ483" s="30">
        <f>AN483*AS483</f>
        <v>0</v>
      </c>
      <c r="BA483" s="30"/>
      <c r="BB483" s="30"/>
      <c r="BC483" s="30"/>
      <c r="BD483" s="30"/>
      <c r="BE483" s="30"/>
      <c r="BF483" s="30"/>
      <c r="BG483" s="30"/>
    </row>
    <row r="484" ht="3" customHeight="1"/>
    <row r="485" spans="16:34" ht="15.75" customHeight="1">
      <c r="P485" s="21" t="s">
        <v>185</v>
      </c>
      <c r="Q485" s="21"/>
      <c r="R485" s="21"/>
      <c r="S485" s="21"/>
      <c r="T485" s="21"/>
      <c r="U485" s="21"/>
      <c r="V485" s="21"/>
      <c r="W485" s="21"/>
      <c r="X485" s="21"/>
      <c r="Y485" s="21"/>
      <c r="Z485" s="21"/>
      <c r="AA485" s="21"/>
      <c r="AB485" s="21"/>
      <c r="AC485" s="21"/>
      <c r="AD485" s="21"/>
      <c r="AE485" s="21"/>
      <c r="AF485" s="21"/>
      <c r="AG485" s="21"/>
      <c r="AH485" s="21"/>
    </row>
    <row r="486" ht="2.25" customHeight="1"/>
    <row r="487" spans="20:59" ht="13.5" customHeight="1">
      <c r="T487" s="25" t="s">
        <v>186</v>
      </c>
      <c r="U487" s="25"/>
      <c r="V487" s="25"/>
      <c r="W487" s="25"/>
      <c r="X487" s="25"/>
      <c r="Y487" s="25"/>
      <c r="Z487" s="25"/>
      <c r="AA487" s="25"/>
      <c r="AB487" s="25"/>
      <c r="AC487" s="25"/>
      <c r="AD487" s="25"/>
      <c r="AE487" s="25"/>
      <c r="AF487" s="25"/>
      <c r="AG487" s="25"/>
      <c r="AH487" s="25"/>
      <c r="AI487" s="25"/>
      <c r="AJ487" s="25"/>
      <c r="AK487" s="25"/>
      <c r="AL487" s="25"/>
      <c r="AM487" s="25"/>
      <c r="AN487" s="25"/>
      <c r="AO487" s="25"/>
      <c r="AP487" s="25"/>
      <c r="AQ487" s="25"/>
      <c r="AR487" s="25"/>
      <c r="AS487" s="25"/>
      <c r="AT487" s="25"/>
      <c r="AU487" s="25"/>
      <c r="AV487" s="25"/>
      <c r="AW487" s="25"/>
      <c r="AX487" s="25"/>
      <c r="AY487" s="25"/>
      <c r="AZ487" s="25"/>
      <c r="BA487" s="25"/>
      <c r="BB487" s="25"/>
      <c r="BC487" s="25"/>
      <c r="BD487" s="25"/>
      <c r="BE487" s="25"/>
      <c r="BF487" s="25"/>
      <c r="BG487" s="25"/>
    </row>
    <row r="488" spans="20:59" ht="13.5" customHeight="1">
      <c r="T488" s="25"/>
      <c r="U488" s="25"/>
      <c r="V488" s="25"/>
      <c r="W488" s="25"/>
      <c r="X488" s="25"/>
      <c r="Y488" s="25"/>
      <c r="Z488" s="25"/>
      <c r="AA488" s="25"/>
      <c r="AB488" s="25"/>
      <c r="AC488" s="25"/>
      <c r="AD488" s="25"/>
      <c r="AE488" s="25"/>
      <c r="AF488" s="25"/>
      <c r="AG488" s="25"/>
      <c r="AH488" s="25"/>
      <c r="AI488" s="25"/>
      <c r="AJ488" s="25"/>
      <c r="AK488" s="25"/>
      <c r="AL488" s="25"/>
      <c r="AM488" s="25"/>
      <c r="AN488" s="25"/>
      <c r="AO488" s="25"/>
      <c r="AP488" s="25"/>
      <c r="AQ488" s="25"/>
      <c r="AR488" s="25"/>
      <c r="AS488" s="25"/>
      <c r="AT488" s="25"/>
      <c r="AU488" s="25"/>
      <c r="AV488" s="25"/>
      <c r="AW488" s="25"/>
      <c r="AX488" s="25"/>
      <c r="AY488" s="25"/>
      <c r="AZ488" s="25"/>
      <c r="BA488" s="25"/>
      <c r="BB488" s="25"/>
      <c r="BC488" s="25"/>
      <c r="BD488" s="25"/>
      <c r="BE488" s="25"/>
      <c r="BF488" s="25"/>
      <c r="BG488" s="25"/>
    </row>
    <row r="489" spans="3:59" ht="15.75" customHeight="1">
      <c r="C489" s="22" t="s">
        <v>33</v>
      </c>
      <c r="D489" s="22"/>
      <c r="E489" s="22"/>
      <c r="F489" s="22"/>
      <c r="G489" s="22"/>
      <c r="H489" s="22"/>
      <c r="I489" s="22"/>
      <c r="J489" s="22"/>
      <c r="K489" s="22"/>
      <c r="L489" s="22"/>
      <c r="M489" s="22"/>
      <c r="N489" s="22"/>
      <c r="O489" s="22"/>
      <c r="P489" s="22"/>
      <c r="Q489" s="22"/>
      <c r="T489" s="23" t="s">
        <v>34</v>
      </c>
      <c r="U489" s="23"/>
      <c r="V489" s="23"/>
      <c r="W489" s="23"/>
      <c r="X489" s="23"/>
      <c r="Y489" s="23"/>
      <c r="Z489" s="23"/>
      <c r="AA489" s="23"/>
      <c r="AB489" s="23"/>
      <c r="AC489" s="23"/>
      <c r="AD489" s="23"/>
      <c r="AE489" s="23"/>
      <c r="AF489" s="23"/>
      <c r="AG489" s="23"/>
      <c r="AH489" s="23"/>
      <c r="AI489" s="23"/>
      <c r="AJ489" s="23"/>
      <c r="AK489" s="23"/>
      <c r="AL489" s="23"/>
      <c r="AM489" s="23"/>
      <c r="AN489" s="23"/>
      <c r="AO489" s="23"/>
      <c r="AP489" s="23"/>
      <c r="AQ489" s="23"/>
      <c r="AR489" s="23"/>
      <c r="AS489" s="23"/>
      <c r="AT489" s="23"/>
      <c r="AU489" s="23"/>
      <c r="AV489" s="23"/>
      <c r="AW489" s="23"/>
      <c r="AX489" s="23"/>
      <c r="AY489" s="23"/>
      <c r="AZ489" s="23"/>
      <c r="BA489" s="23"/>
      <c r="BB489" s="23"/>
      <c r="BC489" s="23"/>
      <c r="BD489" s="23"/>
      <c r="BE489" s="23"/>
      <c r="BF489" s="23"/>
      <c r="BG489" s="23"/>
    </row>
    <row r="490" spans="3:59" ht="13.5" customHeight="1">
      <c r="C490" s="22" t="s">
        <v>35</v>
      </c>
      <c r="D490" s="22"/>
      <c r="E490" s="22"/>
      <c r="F490" s="22"/>
      <c r="G490" s="22"/>
      <c r="H490" s="22"/>
      <c r="I490" s="22"/>
      <c r="J490" s="22"/>
      <c r="K490" s="22"/>
      <c r="L490" s="22"/>
      <c r="M490" s="22"/>
      <c r="N490" s="22"/>
      <c r="O490" s="22"/>
      <c r="P490" s="22"/>
      <c r="Q490" s="22"/>
      <c r="S490" s="25" t="s">
        <v>187</v>
      </c>
      <c r="T490" s="25"/>
      <c r="U490" s="25"/>
      <c r="V490" s="25"/>
      <c r="W490" s="25"/>
      <c r="X490" s="25"/>
      <c r="Y490" s="25"/>
      <c r="Z490" s="25"/>
      <c r="AA490" s="25"/>
      <c r="AB490" s="25"/>
      <c r="AC490" s="25"/>
      <c r="AD490" s="25"/>
      <c r="AE490" s="25"/>
      <c r="AF490" s="25"/>
      <c r="AG490" s="25"/>
      <c r="AH490" s="25"/>
      <c r="AI490" s="25"/>
      <c r="AJ490" s="25"/>
      <c r="AK490" s="25"/>
      <c r="AL490" s="25"/>
      <c r="AM490" s="25"/>
      <c r="AN490" s="25"/>
      <c r="AO490" s="25"/>
      <c r="AP490" s="25"/>
      <c r="AQ490" s="25"/>
      <c r="AR490" s="25"/>
      <c r="AS490" s="25"/>
      <c r="AT490" s="25"/>
      <c r="AU490" s="25"/>
      <c r="AV490" s="25"/>
      <c r="AW490" s="25"/>
      <c r="AX490" s="25"/>
      <c r="AY490" s="25"/>
      <c r="AZ490" s="25"/>
      <c r="BA490" s="25"/>
      <c r="BB490" s="25"/>
      <c r="BC490" s="25"/>
      <c r="BD490" s="25"/>
      <c r="BE490" s="25"/>
      <c r="BF490" s="25"/>
      <c r="BG490" s="25"/>
    </row>
    <row r="491" spans="19:59" ht="13.5" customHeight="1">
      <c r="S491" s="25"/>
      <c r="T491" s="25"/>
      <c r="U491" s="25"/>
      <c r="V491" s="25"/>
      <c r="W491" s="25"/>
      <c r="X491" s="25"/>
      <c r="Y491" s="25"/>
      <c r="Z491" s="25"/>
      <c r="AA491" s="25"/>
      <c r="AB491" s="25"/>
      <c r="AC491" s="25"/>
      <c r="AD491" s="25"/>
      <c r="AE491" s="25"/>
      <c r="AF491" s="25"/>
      <c r="AG491" s="25"/>
      <c r="AH491" s="25"/>
      <c r="AI491" s="25"/>
      <c r="AJ491" s="25"/>
      <c r="AK491" s="25"/>
      <c r="AL491" s="25"/>
      <c r="AM491" s="25"/>
      <c r="AN491" s="25"/>
      <c r="AO491" s="25"/>
      <c r="AP491" s="25"/>
      <c r="AQ491" s="25"/>
      <c r="AR491" s="25"/>
      <c r="AS491" s="25"/>
      <c r="AT491" s="25"/>
      <c r="AU491" s="25"/>
      <c r="AV491" s="25"/>
      <c r="AW491" s="25"/>
      <c r="AX491" s="25"/>
      <c r="AY491" s="25"/>
      <c r="AZ491" s="25"/>
      <c r="BA491" s="25"/>
      <c r="BB491" s="25"/>
      <c r="BC491" s="25"/>
      <c r="BD491" s="25"/>
      <c r="BE491" s="25"/>
      <c r="BF491" s="25"/>
      <c r="BG491" s="25"/>
    </row>
    <row r="492" spans="19:59" ht="13.5" customHeight="1">
      <c r="S492" s="25"/>
      <c r="T492" s="25"/>
      <c r="U492" s="25"/>
      <c r="V492" s="25"/>
      <c r="W492" s="25"/>
      <c r="X492" s="25"/>
      <c r="Y492" s="25"/>
      <c r="Z492" s="25"/>
      <c r="AA492" s="25"/>
      <c r="AB492" s="25"/>
      <c r="AC492" s="25"/>
      <c r="AD492" s="25"/>
      <c r="AE492" s="25"/>
      <c r="AF492" s="25"/>
      <c r="AG492" s="25"/>
      <c r="AH492" s="25"/>
      <c r="AI492" s="25"/>
      <c r="AJ492" s="25"/>
      <c r="AK492" s="25"/>
      <c r="AL492" s="25"/>
      <c r="AM492" s="25"/>
      <c r="AN492" s="25"/>
      <c r="AO492" s="25"/>
      <c r="AP492" s="25"/>
      <c r="AQ492" s="25"/>
      <c r="AR492" s="25"/>
      <c r="AS492" s="25"/>
      <c r="AT492" s="25"/>
      <c r="AU492" s="25"/>
      <c r="AV492" s="25"/>
      <c r="AW492" s="25"/>
      <c r="AX492" s="25"/>
      <c r="AY492" s="25"/>
      <c r="AZ492" s="25"/>
      <c r="BA492" s="25"/>
      <c r="BB492" s="25"/>
      <c r="BC492" s="25"/>
      <c r="BD492" s="25"/>
      <c r="BE492" s="25"/>
      <c r="BF492" s="25"/>
      <c r="BG492" s="25"/>
    </row>
    <row r="493" spans="19:59" ht="13.5" customHeight="1">
      <c r="S493" s="25"/>
      <c r="T493" s="25"/>
      <c r="U493" s="25"/>
      <c r="V493" s="25"/>
      <c r="W493" s="25"/>
      <c r="X493" s="25"/>
      <c r="Y493" s="25"/>
      <c r="Z493" s="25"/>
      <c r="AA493" s="25"/>
      <c r="AB493" s="25"/>
      <c r="AC493" s="25"/>
      <c r="AD493" s="25"/>
      <c r="AE493" s="25"/>
      <c r="AF493" s="25"/>
      <c r="AG493" s="25"/>
      <c r="AH493" s="25"/>
      <c r="AI493" s="25"/>
      <c r="AJ493" s="25"/>
      <c r="AK493" s="25"/>
      <c r="AL493" s="25"/>
      <c r="AM493" s="25"/>
      <c r="AN493" s="25"/>
      <c r="AO493" s="25"/>
      <c r="AP493" s="25"/>
      <c r="AQ493" s="25"/>
      <c r="AR493" s="25"/>
      <c r="AS493" s="25"/>
      <c r="AT493" s="25"/>
      <c r="AU493" s="25"/>
      <c r="AV493" s="25"/>
      <c r="AW493" s="25"/>
      <c r="AX493" s="25"/>
      <c r="AY493" s="25"/>
      <c r="AZ493" s="25"/>
      <c r="BA493" s="25"/>
      <c r="BB493" s="25"/>
      <c r="BC493" s="25"/>
      <c r="BD493" s="25"/>
      <c r="BE493" s="25"/>
      <c r="BF493" s="25"/>
      <c r="BG493" s="25"/>
    </row>
    <row r="494" spans="19:59" ht="13.5" customHeight="1">
      <c r="S494" s="25"/>
      <c r="T494" s="25"/>
      <c r="U494" s="25"/>
      <c r="V494" s="25"/>
      <c r="W494" s="25"/>
      <c r="X494" s="25"/>
      <c r="Y494" s="25"/>
      <c r="Z494" s="25"/>
      <c r="AA494" s="25"/>
      <c r="AB494" s="25"/>
      <c r="AC494" s="25"/>
      <c r="AD494" s="25"/>
      <c r="AE494" s="25"/>
      <c r="AF494" s="25"/>
      <c r="AG494" s="25"/>
      <c r="AH494" s="25"/>
      <c r="AI494" s="25"/>
      <c r="AJ494" s="25"/>
      <c r="AK494" s="25"/>
      <c r="AL494" s="25"/>
      <c r="AM494" s="25"/>
      <c r="AN494" s="25"/>
      <c r="AO494" s="25"/>
      <c r="AP494" s="25"/>
      <c r="AQ494" s="25"/>
      <c r="AR494" s="25"/>
      <c r="AS494" s="25"/>
      <c r="AT494" s="25"/>
      <c r="AU494" s="25"/>
      <c r="AV494" s="25"/>
      <c r="AW494" s="25"/>
      <c r="AX494" s="25"/>
      <c r="AY494" s="25"/>
      <c r="AZ494" s="25"/>
      <c r="BA494" s="25"/>
      <c r="BB494" s="25"/>
      <c r="BC494" s="25"/>
      <c r="BD494" s="25"/>
      <c r="BE494" s="25"/>
      <c r="BF494" s="25"/>
      <c r="BG494" s="25"/>
    </row>
    <row r="495" spans="19:59" ht="13.5" customHeight="1">
      <c r="S495" s="25"/>
      <c r="T495" s="25"/>
      <c r="U495" s="25"/>
      <c r="V495" s="25"/>
      <c r="W495" s="25"/>
      <c r="X495" s="25"/>
      <c r="Y495" s="25"/>
      <c r="Z495" s="25"/>
      <c r="AA495" s="25"/>
      <c r="AB495" s="25"/>
      <c r="AC495" s="25"/>
      <c r="AD495" s="25"/>
      <c r="AE495" s="25"/>
      <c r="AF495" s="25"/>
      <c r="AG495" s="25"/>
      <c r="AH495" s="25"/>
      <c r="AI495" s="25"/>
      <c r="AJ495" s="25"/>
      <c r="AK495" s="25"/>
      <c r="AL495" s="25"/>
      <c r="AM495" s="25"/>
      <c r="AN495" s="25"/>
      <c r="AO495" s="25"/>
      <c r="AP495" s="25"/>
      <c r="AQ495" s="25"/>
      <c r="AR495" s="25"/>
      <c r="AS495" s="25"/>
      <c r="AT495" s="25"/>
      <c r="AU495" s="25"/>
      <c r="AV495" s="25"/>
      <c r="AW495" s="25"/>
      <c r="AX495" s="25"/>
      <c r="AY495" s="25"/>
      <c r="AZ495" s="25"/>
      <c r="BA495" s="25"/>
      <c r="BB495" s="25"/>
      <c r="BC495" s="25"/>
      <c r="BD495" s="25"/>
      <c r="BE495" s="25"/>
      <c r="BF495" s="25"/>
      <c r="BG495" s="25"/>
    </row>
    <row r="496" spans="19:59" ht="13.5" customHeight="1">
      <c r="S496" s="25"/>
      <c r="T496" s="25"/>
      <c r="U496" s="25"/>
      <c r="V496" s="25"/>
      <c r="W496" s="25"/>
      <c r="X496" s="25"/>
      <c r="Y496" s="25"/>
      <c r="Z496" s="25"/>
      <c r="AA496" s="25"/>
      <c r="AB496" s="25"/>
      <c r="AC496" s="25"/>
      <c r="AD496" s="25"/>
      <c r="AE496" s="25"/>
      <c r="AF496" s="25"/>
      <c r="AG496" s="25"/>
      <c r="AH496" s="25"/>
      <c r="AI496" s="25"/>
      <c r="AJ496" s="25"/>
      <c r="AK496" s="25"/>
      <c r="AL496" s="25"/>
      <c r="AM496" s="25"/>
      <c r="AN496" s="25"/>
      <c r="AO496" s="25"/>
      <c r="AP496" s="25"/>
      <c r="AQ496" s="25"/>
      <c r="AR496" s="25"/>
      <c r="AS496" s="25"/>
      <c r="AT496" s="25"/>
      <c r="AU496" s="25"/>
      <c r="AV496" s="25"/>
      <c r="AW496" s="25"/>
      <c r="AX496" s="25"/>
      <c r="AY496" s="25"/>
      <c r="AZ496" s="25"/>
      <c r="BA496" s="25"/>
      <c r="BB496" s="25"/>
      <c r="BC496" s="25"/>
      <c r="BD496" s="25"/>
      <c r="BE496" s="25"/>
      <c r="BF496" s="25"/>
      <c r="BG496" s="25"/>
    </row>
    <row r="497" spans="19:59" ht="13.5" customHeight="1">
      <c r="S497" s="25"/>
      <c r="T497" s="25"/>
      <c r="U497" s="25"/>
      <c r="V497" s="25"/>
      <c r="W497" s="25"/>
      <c r="X497" s="25"/>
      <c r="Y497" s="25"/>
      <c r="Z497" s="25"/>
      <c r="AA497" s="25"/>
      <c r="AB497" s="25"/>
      <c r="AC497" s="25"/>
      <c r="AD497" s="25"/>
      <c r="AE497" s="25"/>
      <c r="AF497" s="25"/>
      <c r="AG497" s="25"/>
      <c r="AH497" s="25"/>
      <c r="AI497" s="25"/>
      <c r="AJ497" s="25"/>
      <c r="AK497" s="25"/>
      <c r="AL497" s="25"/>
      <c r="AM497" s="25"/>
      <c r="AN497" s="25"/>
      <c r="AO497" s="25"/>
      <c r="AP497" s="25"/>
      <c r="AQ497" s="25"/>
      <c r="AR497" s="25"/>
      <c r="AS497" s="25"/>
      <c r="AT497" s="25"/>
      <c r="AU497" s="25"/>
      <c r="AV497" s="25"/>
      <c r="AW497" s="25"/>
      <c r="AX497" s="25"/>
      <c r="AY497" s="25"/>
      <c r="AZ497" s="25"/>
      <c r="BA497" s="25"/>
      <c r="BB497" s="25"/>
      <c r="BC497" s="25"/>
      <c r="BD497" s="25"/>
      <c r="BE497" s="25"/>
      <c r="BF497" s="25"/>
      <c r="BG497" s="25"/>
    </row>
    <row r="498" ht="1.5" customHeight="1"/>
    <row r="499" spans="3:59" ht="14.25" customHeight="1">
      <c r="C499" s="17">
        <v>35</v>
      </c>
      <c r="D499" s="17"/>
      <c r="E499" s="18" t="s">
        <v>188</v>
      </c>
      <c r="F499" s="18"/>
      <c r="G499" s="18"/>
      <c r="H499" s="18"/>
      <c r="I499" s="18"/>
      <c r="J499" s="18"/>
      <c r="K499" s="18"/>
      <c r="P499" s="18" t="s">
        <v>189</v>
      </c>
      <c r="Q499" s="18"/>
      <c r="R499" s="18"/>
      <c r="S499" s="18"/>
      <c r="T499" s="18"/>
      <c r="U499" s="18"/>
      <c r="V499" s="18"/>
      <c r="W499" s="18"/>
      <c r="X499" s="18"/>
      <c r="Y499" s="18"/>
      <c r="Z499" s="18"/>
      <c r="AA499" s="18"/>
      <c r="AB499" s="18"/>
      <c r="AC499" s="18"/>
      <c r="AD499" s="18"/>
      <c r="AE499" s="18"/>
      <c r="AF499" s="18"/>
      <c r="AG499" s="18"/>
      <c r="AH499" s="18"/>
      <c r="AI499" s="19" t="s">
        <v>93</v>
      </c>
      <c r="AJ499" s="19"/>
      <c r="AK499" s="19"/>
      <c r="AL499" s="19"/>
      <c r="AN499" s="20">
        <v>702.5</v>
      </c>
      <c r="AO499" s="20"/>
      <c r="AP499" s="20"/>
      <c r="AS499" s="34"/>
      <c r="AT499" s="34"/>
      <c r="AU499" s="34"/>
      <c r="AV499" s="34"/>
      <c r="AW499" s="34"/>
      <c r="AX499" s="31"/>
      <c r="AY499" s="31"/>
      <c r="AZ499" s="30">
        <f>AN499*AS499</f>
        <v>0</v>
      </c>
      <c r="BA499" s="30"/>
      <c r="BB499" s="30"/>
      <c r="BC499" s="30"/>
      <c r="BD499" s="30"/>
      <c r="BE499" s="30"/>
      <c r="BF499" s="30"/>
      <c r="BG499" s="30"/>
    </row>
    <row r="500" ht="3" customHeight="1"/>
    <row r="501" spans="16:34" ht="15.75" customHeight="1">
      <c r="P501" s="21" t="s">
        <v>190</v>
      </c>
      <c r="Q501" s="21"/>
      <c r="R501" s="21"/>
      <c r="S501" s="21"/>
      <c r="T501" s="21"/>
      <c r="U501" s="21"/>
      <c r="V501" s="21"/>
      <c r="W501" s="21"/>
      <c r="X501" s="21"/>
      <c r="Y501" s="21"/>
      <c r="Z501" s="21"/>
      <c r="AA501" s="21"/>
      <c r="AB501" s="21"/>
      <c r="AC501" s="21"/>
      <c r="AD501" s="21"/>
      <c r="AE501" s="21"/>
      <c r="AF501" s="21"/>
      <c r="AG501" s="21"/>
      <c r="AH501" s="21"/>
    </row>
    <row r="502" ht="2.25" customHeight="1"/>
    <row r="503" spans="20:59" ht="13.5" customHeight="1">
      <c r="T503" s="25" t="s">
        <v>186</v>
      </c>
      <c r="U503" s="25"/>
      <c r="V503" s="25"/>
      <c r="W503" s="25"/>
      <c r="X503" s="25"/>
      <c r="Y503" s="25"/>
      <c r="Z503" s="25"/>
      <c r="AA503" s="25"/>
      <c r="AB503" s="25"/>
      <c r="AC503" s="25"/>
      <c r="AD503" s="25"/>
      <c r="AE503" s="25"/>
      <c r="AF503" s="25"/>
      <c r="AG503" s="25"/>
      <c r="AH503" s="25"/>
      <c r="AI503" s="25"/>
      <c r="AJ503" s="25"/>
      <c r="AK503" s="25"/>
      <c r="AL503" s="25"/>
      <c r="AM503" s="25"/>
      <c r="AN503" s="25"/>
      <c r="AO503" s="25"/>
      <c r="AP503" s="25"/>
      <c r="AQ503" s="25"/>
      <c r="AR503" s="25"/>
      <c r="AS503" s="25"/>
      <c r="AT503" s="25"/>
      <c r="AU503" s="25"/>
      <c r="AV503" s="25"/>
      <c r="AW503" s="25"/>
      <c r="AX503" s="25"/>
      <c r="AY503" s="25"/>
      <c r="AZ503" s="25"/>
      <c r="BA503" s="25"/>
      <c r="BB503" s="25"/>
      <c r="BC503" s="25"/>
      <c r="BD503" s="25"/>
      <c r="BE503" s="25"/>
      <c r="BF503" s="25"/>
      <c r="BG503" s="25"/>
    </row>
    <row r="504" spans="20:59" ht="13.5" customHeight="1">
      <c r="T504" s="25"/>
      <c r="U504" s="25"/>
      <c r="V504" s="25"/>
      <c r="W504" s="25"/>
      <c r="X504" s="25"/>
      <c r="Y504" s="25"/>
      <c r="Z504" s="25"/>
      <c r="AA504" s="25"/>
      <c r="AB504" s="25"/>
      <c r="AC504" s="25"/>
      <c r="AD504" s="25"/>
      <c r="AE504" s="25"/>
      <c r="AF504" s="25"/>
      <c r="AG504" s="25"/>
      <c r="AH504" s="25"/>
      <c r="AI504" s="25"/>
      <c r="AJ504" s="25"/>
      <c r="AK504" s="25"/>
      <c r="AL504" s="25"/>
      <c r="AM504" s="25"/>
      <c r="AN504" s="25"/>
      <c r="AO504" s="25"/>
      <c r="AP504" s="25"/>
      <c r="AQ504" s="25"/>
      <c r="AR504" s="25"/>
      <c r="AS504" s="25"/>
      <c r="AT504" s="25"/>
      <c r="AU504" s="25"/>
      <c r="AV504" s="25"/>
      <c r="AW504" s="25"/>
      <c r="AX504" s="25"/>
      <c r="AY504" s="25"/>
      <c r="AZ504" s="25"/>
      <c r="BA504" s="25"/>
      <c r="BB504" s="25"/>
      <c r="BC504" s="25"/>
      <c r="BD504" s="25"/>
      <c r="BE504" s="25"/>
      <c r="BF504" s="25"/>
      <c r="BG504" s="25"/>
    </row>
    <row r="505" spans="3:59" ht="15.75" customHeight="1">
      <c r="C505" s="22" t="s">
        <v>33</v>
      </c>
      <c r="D505" s="22"/>
      <c r="E505" s="22"/>
      <c r="F505" s="22"/>
      <c r="G505" s="22"/>
      <c r="H505" s="22"/>
      <c r="I505" s="22"/>
      <c r="J505" s="22"/>
      <c r="K505" s="22"/>
      <c r="L505" s="22"/>
      <c r="M505" s="22"/>
      <c r="N505" s="22"/>
      <c r="O505" s="22"/>
      <c r="P505" s="22"/>
      <c r="Q505" s="22"/>
      <c r="T505" s="23" t="s">
        <v>34</v>
      </c>
      <c r="U505" s="23"/>
      <c r="V505" s="23"/>
      <c r="W505" s="23"/>
      <c r="X505" s="23"/>
      <c r="Y505" s="23"/>
      <c r="Z505" s="23"/>
      <c r="AA505" s="23"/>
      <c r="AB505" s="23"/>
      <c r="AC505" s="23"/>
      <c r="AD505" s="23"/>
      <c r="AE505" s="23"/>
      <c r="AF505" s="23"/>
      <c r="AG505" s="23"/>
      <c r="AH505" s="23"/>
      <c r="AI505" s="23"/>
      <c r="AJ505" s="23"/>
      <c r="AK505" s="23"/>
      <c r="AL505" s="23"/>
      <c r="AM505" s="23"/>
      <c r="AN505" s="23"/>
      <c r="AO505" s="23"/>
      <c r="AP505" s="23"/>
      <c r="AQ505" s="23"/>
      <c r="AR505" s="23"/>
      <c r="AS505" s="23"/>
      <c r="AT505" s="23"/>
      <c r="AU505" s="23"/>
      <c r="AV505" s="23"/>
      <c r="AW505" s="23"/>
      <c r="AX505" s="23"/>
      <c r="AY505" s="23"/>
      <c r="AZ505" s="23"/>
      <c r="BA505" s="23"/>
      <c r="BB505" s="23"/>
      <c r="BC505" s="23"/>
      <c r="BD505" s="23"/>
      <c r="BE505" s="23"/>
      <c r="BF505" s="23"/>
      <c r="BG505" s="23"/>
    </row>
    <row r="506" ht="12.75" customHeight="1" hidden="1"/>
    <row r="507" spans="3:59" ht="13.5" customHeight="1">
      <c r="C507" s="22" t="s">
        <v>35</v>
      </c>
      <c r="D507" s="22"/>
      <c r="E507" s="22"/>
      <c r="F507" s="22"/>
      <c r="G507" s="22"/>
      <c r="H507" s="22"/>
      <c r="I507" s="22"/>
      <c r="J507" s="22"/>
      <c r="K507" s="22"/>
      <c r="L507" s="22"/>
      <c r="M507" s="22"/>
      <c r="N507" s="22"/>
      <c r="O507" s="22"/>
      <c r="P507" s="22"/>
      <c r="Q507" s="22"/>
      <c r="S507" s="25" t="s">
        <v>191</v>
      </c>
      <c r="T507" s="25"/>
      <c r="U507" s="25"/>
      <c r="V507" s="25"/>
      <c r="W507" s="25"/>
      <c r="X507" s="25"/>
      <c r="Y507" s="25"/>
      <c r="Z507" s="25"/>
      <c r="AA507" s="25"/>
      <c r="AB507" s="25"/>
      <c r="AC507" s="25"/>
      <c r="AD507" s="25"/>
      <c r="AE507" s="25"/>
      <c r="AF507" s="25"/>
      <c r="AG507" s="25"/>
      <c r="AH507" s="25"/>
      <c r="AI507" s="25"/>
      <c r="AJ507" s="25"/>
      <c r="AK507" s="25"/>
      <c r="AL507" s="25"/>
      <c r="AM507" s="25"/>
      <c r="AN507" s="25"/>
      <c r="AO507" s="25"/>
      <c r="AP507" s="25"/>
      <c r="AQ507" s="25"/>
      <c r="AR507" s="25"/>
      <c r="AS507" s="25"/>
      <c r="AT507" s="25"/>
      <c r="AU507" s="25"/>
      <c r="AV507" s="25"/>
      <c r="AW507" s="25"/>
      <c r="AX507" s="25"/>
      <c r="AY507" s="25"/>
      <c r="AZ507" s="25"/>
      <c r="BA507" s="25"/>
      <c r="BB507" s="25"/>
      <c r="BC507" s="25"/>
      <c r="BD507" s="25"/>
      <c r="BE507" s="25"/>
      <c r="BF507" s="25"/>
      <c r="BG507" s="25"/>
    </row>
    <row r="508" spans="19:59" ht="13.5" customHeight="1">
      <c r="S508" s="25"/>
      <c r="T508" s="25"/>
      <c r="U508" s="25"/>
      <c r="V508" s="25"/>
      <c r="W508" s="25"/>
      <c r="X508" s="25"/>
      <c r="Y508" s="25"/>
      <c r="Z508" s="25"/>
      <c r="AA508" s="25"/>
      <c r="AB508" s="25"/>
      <c r="AC508" s="25"/>
      <c r="AD508" s="25"/>
      <c r="AE508" s="25"/>
      <c r="AF508" s="25"/>
      <c r="AG508" s="25"/>
      <c r="AH508" s="25"/>
      <c r="AI508" s="25"/>
      <c r="AJ508" s="25"/>
      <c r="AK508" s="25"/>
      <c r="AL508" s="25"/>
      <c r="AM508" s="25"/>
      <c r="AN508" s="25"/>
      <c r="AO508" s="25"/>
      <c r="AP508" s="25"/>
      <c r="AQ508" s="25"/>
      <c r="AR508" s="25"/>
      <c r="AS508" s="25"/>
      <c r="AT508" s="25"/>
      <c r="AU508" s="25"/>
      <c r="AV508" s="25"/>
      <c r="AW508" s="25"/>
      <c r="AX508" s="25"/>
      <c r="AY508" s="25"/>
      <c r="AZ508" s="25"/>
      <c r="BA508" s="25"/>
      <c r="BB508" s="25"/>
      <c r="BC508" s="25"/>
      <c r="BD508" s="25"/>
      <c r="BE508" s="25"/>
      <c r="BF508" s="25"/>
      <c r="BG508" s="25"/>
    </row>
    <row r="509" spans="19:59" ht="13.5" customHeight="1">
      <c r="S509" s="25"/>
      <c r="T509" s="25"/>
      <c r="U509" s="25"/>
      <c r="V509" s="25"/>
      <c r="W509" s="25"/>
      <c r="X509" s="25"/>
      <c r="Y509" s="25"/>
      <c r="Z509" s="25"/>
      <c r="AA509" s="25"/>
      <c r="AB509" s="25"/>
      <c r="AC509" s="25"/>
      <c r="AD509" s="25"/>
      <c r="AE509" s="25"/>
      <c r="AF509" s="25"/>
      <c r="AG509" s="25"/>
      <c r="AH509" s="25"/>
      <c r="AI509" s="25"/>
      <c r="AJ509" s="25"/>
      <c r="AK509" s="25"/>
      <c r="AL509" s="25"/>
      <c r="AM509" s="25"/>
      <c r="AN509" s="25"/>
      <c r="AO509" s="25"/>
      <c r="AP509" s="25"/>
      <c r="AQ509" s="25"/>
      <c r="AR509" s="25"/>
      <c r="AS509" s="25"/>
      <c r="AT509" s="25"/>
      <c r="AU509" s="25"/>
      <c r="AV509" s="25"/>
      <c r="AW509" s="25"/>
      <c r="AX509" s="25"/>
      <c r="AY509" s="25"/>
      <c r="AZ509" s="25"/>
      <c r="BA509" s="25"/>
      <c r="BB509" s="25"/>
      <c r="BC509" s="25"/>
      <c r="BD509" s="25"/>
      <c r="BE509" s="25"/>
      <c r="BF509" s="25"/>
      <c r="BG509" s="25"/>
    </row>
    <row r="510" spans="19:59" ht="13.5" customHeight="1">
      <c r="S510" s="25"/>
      <c r="T510" s="25"/>
      <c r="U510" s="25"/>
      <c r="V510" s="25"/>
      <c r="W510" s="25"/>
      <c r="X510" s="25"/>
      <c r="Y510" s="25"/>
      <c r="Z510" s="25"/>
      <c r="AA510" s="25"/>
      <c r="AB510" s="25"/>
      <c r="AC510" s="25"/>
      <c r="AD510" s="25"/>
      <c r="AE510" s="25"/>
      <c r="AF510" s="25"/>
      <c r="AG510" s="25"/>
      <c r="AH510" s="25"/>
      <c r="AI510" s="25"/>
      <c r="AJ510" s="25"/>
      <c r="AK510" s="25"/>
      <c r="AL510" s="25"/>
      <c r="AM510" s="25"/>
      <c r="AN510" s="25"/>
      <c r="AO510" s="25"/>
      <c r="AP510" s="25"/>
      <c r="AQ510" s="25"/>
      <c r="AR510" s="25"/>
      <c r="AS510" s="25"/>
      <c r="AT510" s="25"/>
      <c r="AU510" s="25"/>
      <c r="AV510" s="25"/>
      <c r="AW510" s="25"/>
      <c r="AX510" s="25"/>
      <c r="AY510" s="25"/>
      <c r="AZ510" s="25"/>
      <c r="BA510" s="25"/>
      <c r="BB510" s="25"/>
      <c r="BC510" s="25"/>
      <c r="BD510" s="25"/>
      <c r="BE510" s="25"/>
      <c r="BF510" s="25"/>
      <c r="BG510" s="25"/>
    </row>
    <row r="511" ht="1.5" customHeight="1"/>
    <row r="512" spans="3:59" ht="13.5" customHeight="1">
      <c r="C512" s="17">
        <v>36</v>
      </c>
      <c r="D512" s="17"/>
      <c r="E512" s="18" t="s">
        <v>192</v>
      </c>
      <c r="F512" s="18"/>
      <c r="G512" s="18"/>
      <c r="H512" s="18"/>
      <c r="I512" s="18"/>
      <c r="J512" s="18"/>
      <c r="K512" s="18"/>
      <c r="M512" s="2" t="s">
        <v>43</v>
      </c>
      <c r="P512" s="26" t="s">
        <v>193</v>
      </c>
      <c r="Q512" s="26"/>
      <c r="R512" s="26"/>
      <c r="S512" s="26"/>
      <c r="T512" s="26"/>
      <c r="U512" s="26"/>
      <c r="V512" s="26"/>
      <c r="W512" s="26"/>
      <c r="X512" s="26"/>
      <c r="Y512" s="26"/>
      <c r="Z512" s="26"/>
      <c r="AA512" s="26"/>
      <c r="AB512" s="26"/>
      <c r="AC512" s="26"/>
      <c r="AD512" s="26"/>
      <c r="AE512" s="26"/>
      <c r="AF512" s="26"/>
      <c r="AG512" s="26"/>
      <c r="AH512" s="26"/>
      <c r="AI512" s="19" t="s">
        <v>93</v>
      </c>
      <c r="AJ512" s="19"/>
      <c r="AK512" s="19"/>
      <c r="AL512" s="19"/>
      <c r="AN512" s="20">
        <v>614.7</v>
      </c>
      <c r="AO512" s="20"/>
      <c r="AP512" s="20"/>
      <c r="AS512" s="34"/>
      <c r="AT512" s="34"/>
      <c r="AU512" s="34"/>
      <c r="AV512" s="34"/>
      <c r="AW512" s="34"/>
      <c r="AX512" s="31"/>
      <c r="AY512" s="31"/>
      <c r="AZ512" s="30">
        <f>AN512*AS512</f>
        <v>0</v>
      </c>
      <c r="BA512" s="30"/>
      <c r="BB512" s="30"/>
      <c r="BC512" s="30"/>
      <c r="BD512" s="30"/>
      <c r="BE512" s="30"/>
      <c r="BF512" s="30"/>
      <c r="BG512" s="30"/>
    </row>
    <row r="513" spans="16:34" ht="12" customHeight="1">
      <c r="P513" s="26"/>
      <c r="Q513" s="26"/>
      <c r="R513" s="26"/>
      <c r="S513" s="26"/>
      <c r="T513" s="26"/>
      <c r="U513" s="26"/>
      <c r="V513" s="26"/>
      <c r="W513" s="26"/>
      <c r="X513" s="26"/>
      <c r="Y513" s="26"/>
      <c r="Z513" s="26"/>
      <c r="AA513" s="26"/>
      <c r="AB513" s="26"/>
      <c r="AC513" s="26"/>
      <c r="AD513" s="26"/>
      <c r="AE513" s="26"/>
      <c r="AF513" s="26"/>
      <c r="AG513" s="26"/>
      <c r="AH513" s="26"/>
    </row>
    <row r="514" ht="3" customHeight="1"/>
    <row r="515" spans="16:34" ht="15.75" customHeight="1">
      <c r="P515" s="21" t="s">
        <v>194</v>
      </c>
      <c r="Q515" s="21"/>
      <c r="R515" s="21"/>
      <c r="S515" s="21"/>
      <c r="T515" s="21"/>
      <c r="U515" s="21"/>
      <c r="V515" s="21"/>
      <c r="W515" s="21"/>
      <c r="X515" s="21"/>
      <c r="Y515" s="21"/>
      <c r="Z515" s="21"/>
      <c r="AA515" s="21"/>
      <c r="AB515" s="21"/>
      <c r="AC515" s="21"/>
      <c r="AD515" s="21"/>
      <c r="AE515" s="21"/>
      <c r="AF515" s="21"/>
      <c r="AG515" s="21"/>
      <c r="AH515" s="21"/>
    </row>
    <row r="516" ht="2.25" customHeight="1"/>
    <row r="517" spans="20:59" ht="13.5" customHeight="1">
      <c r="T517" s="25" t="s">
        <v>195</v>
      </c>
      <c r="U517" s="25"/>
      <c r="V517" s="25"/>
      <c r="W517" s="25"/>
      <c r="X517" s="25"/>
      <c r="Y517" s="25"/>
      <c r="Z517" s="25"/>
      <c r="AA517" s="25"/>
      <c r="AB517" s="25"/>
      <c r="AC517" s="25"/>
      <c r="AD517" s="25"/>
      <c r="AE517" s="25"/>
      <c r="AF517" s="25"/>
      <c r="AG517" s="25"/>
      <c r="AH517" s="25"/>
      <c r="AI517" s="25"/>
      <c r="AJ517" s="25"/>
      <c r="AK517" s="25"/>
      <c r="AL517" s="25"/>
      <c r="AM517" s="25"/>
      <c r="AN517" s="25"/>
      <c r="AO517" s="25"/>
      <c r="AP517" s="25"/>
      <c r="AQ517" s="25"/>
      <c r="AR517" s="25"/>
      <c r="AS517" s="25"/>
      <c r="AT517" s="25"/>
      <c r="AU517" s="25"/>
      <c r="AV517" s="25"/>
      <c r="AW517" s="25"/>
      <c r="AX517" s="25"/>
      <c r="AY517" s="25"/>
      <c r="AZ517" s="25"/>
      <c r="BA517" s="25"/>
      <c r="BB517" s="25"/>
      <c r="BC517" s="25"/>
      <c r="BD517" s="25"/>
      <c r="BE517" s="25"/>
      <c r="BF517" s="25"/>
      <c r="BG517" s="25"/>
    </row>
    <row r="518" spans="20:59" ht="13.5" customHeight="1">
      <c r="T518" s="25"/>
      <c r="U518" s="25"/>
      <c r="V518" s="25"/>
      <c r="W518" s="25"/>
      <c r="X518" s="25"/>
      <c r="Y518" s="25"/>
      <c r="Z518" s="25"/>
      <c r="AA518" s="25"/>
      <c r="AB518" s="25"/>
      <c r="AC518" s="25"/>
      <c r="AD518" s="25"/>
      <c r="AE518" s="25"/>
      <c r="AF518" s="25"/>
      <c r="AG518" s="25"/>
      <c r="AH518" s="25"/>
      <c r="AI518" s="25"/>
      <c r="AJ518" s="25"/>
      <c r="AK518" s="25"/>
      <c r="AL518" s="25"/>
      <c r="AM518" s="25"/>
      <c r="AN518" s="25"/>
      <c r="AO518" s="25"/>
      <c r="AP518" s="25"/>
      <c r="AQ518" s="25"/>
      <c r="AR518" s="25"/>
      <c r="AS518" s="25"/>
      <c r="AT518" s="25"/>
      <c r="AU518" s="25"/>
      <c r="AV518" s="25"/>
      <c r="AW518" s="25"/>
      <c r="AX518" s="25"/>
      <c r="AY518" s="25"/>
      <c r="AZ518" s="25"/>
      <c r="BA518" s="25"/>
      <c r="BB518" s="25"/>
      <c r="BC518" s="25"/>
      <c r="BD518" s="25"/>
      <c r="BE518" s="25"/>
      <c r="BF518" s="25"/>
      <c r="BG518" s="25"/>
    </row>
    <row r="519" spans="20:59" ht="13.5" customHeight="1">
      <c r="T519" s="25"/>
      <c r="U519" s="25"/>
      <c r="V519" s="25"/>
      <c r="W519" s="25"/>
      <c r="X519" s="25"/>
      <c r="Y519" s="25"/>
      <c r="Z519" s="25"/>
      <c r="AA519" s="25"/>
      <c r="AB519" s="25"/>
      <c r="AC519" s="25"/>
      <c r="AD519" s="25"/>
      <c r="AE519" s="25"/>
      <c r="AF519" s="25"/>
      <c r="AG519" s="25"/>
      <c r="AH519" s="25"/>
      <c r="AI519" s="25"/>
      <c r="AJ519" s="25"/>
      <c r="AK519" s="25"/>
      <c r="AL519" s="25"/>
      <c r="AM519" s="25"/>
      <c r="AN519" s="25"/>
      <c r="AO519" s="25"/>
      <c r="AP519" s="25"/>
      <c r="AQ519" s="25"/>
      <c r="AR519" s="25"/>
      <c r="AS519" s="25"/>
      <c r="AT519" s="25"/>
      <c r="AU519" s="25"/>
      <c r="AV519" s="25"/>
      <c r="AW519" s="25"/>
      <c r="AX519" s="25"/>
      <c r="AY519" s="25"/>
      <c r="AZ519" s="25"/>
      <c r="BA519" s="25"/>
      <c r="BB519" s="25"/>
      <c r="BC519" s="25"/>
      <c r="BD519" s="25"/>
      <c r="BE519" s="25"/>
      <c r="BF519" s="25"/>
      <c r="BG519" s="25"/>
    </row>
    <row r="520" spans="20:59" ht="13.5" customHeight="1">
      <c r="T520" s="25"/>
      <c r="U520" s="25"/>
      <c r="V520" s="25"/>
      <c r="W520" s="25"/>
      <c r="X520" s="25"/>
      <c r="Y520" s="25"/>
      <c r="Z520" s="25"/>
      <c r="AA520" s="25"/>
      <c r="AB520" s="25"/>
      <c r="AC520" s="25"/>
      <c r="AD520" s="25"/>
      <c r="AE520" s="25"/>
      <c r="AF520" s="25"/>
      <c r="AG520" s="25"/>
      <c r="AH520" s="25"/>
      <c r="AI520" s="25"/>
      <c r="AJ520" s="25"/>
      <c r="AK520" s="25"/>
      <c r="AL520" s="25"/>
      <c r="AM520" s="25"/>
      <c r="AN520" s="25"/>
      <c r="AO520" s="25"/>
      <c r="AP520" s="25"/>
      <c r="AQ520" s="25"/>
      <c r="AR520" s="25"/>
      <c r="AS520" s="25"/>
      <c r="AT520" s="25"/>
      <c r="AU520" s="25"/>
      <c r="AV520" s="25"/>
      <c r="AW520" s="25"/>
      <c r="AX520" s="25"/>
      <c r="AY520" s="25"/>
      <c r="AZ520" s="25"/>
      <c r="BA520" s="25"/>
      <c r="BB520" s="25"/>
      <c r="BC520" s="25"/>
      <c r="BD520" s="25"/>
      <c r="BE520" s="25"/>
      <c r="BF520" s="25"/>
      <c r="BG520" s="25"/>
    </row>
    <row r="521" spans="20:59" ht="13.5" customHeight="1">
      <c r="T521" s="25"/>
      <c r="U521" s="25"/>
      <c r="V521" s="25"/>
      <c r="W521" s="25"/>
      <c r="X521" s="25"/>
      <c r="Y521" s="25"/>
      <c r="Z521" s="25"/>
      <c r="AA521" s="25"/>
      <c r="AB521" s="25"/>
      <c r="AC521" s="25"/>
      <c r="AD521" s="25"/>
      <c r="AE521" s="25"/>
      <c r="AF521" s="25"/>
      <c r="AG521" s="25"/>
      <c r="AH521" s="25"/>
      <c r="AI521" s="25"/>
      <c r="AJ521" s="25"/>
      <c r="AK521" s="25"/>
      <c r="AL521" s="25"/>
      <c r="AM521" s="25"/>
      <c r="AN521" s="25"/>
      <c r="AO521" s="25"/>
      <c r="AP521" s="25"/>
      <c r="AQ521" s="25"/>
      <c r="AR521" s="25"/>
      <c r="AS521" s="25"/>
      <c r="AT521" s="25"/>
      <c r="AU521" s="25"/>
      <c r="AV521" s="25"/>
      <c r="AW521" s="25"/>
      <c r="AX521" s="25"/>
      <c r="AY521" s="25"/>
      <c r="AZ521" s="25"/>
      <c r="BA521" s="25"/>
      <c r="BB521" s="25"/>
      <c r="BC521" s="25"/>
      <c r="BD521" s="25"/>
      <c r="BE521" s="25"/>
      <c r="BF521" s="25"/>
      <c r="BG521" s="25"/>
    </row>
    <row r="522" spans="20:59" ht="13.5" customHeight="1">
      <c r="T522" s="25"/>
      <c r="U522" s="25"/>
      <c r="V522" s="25"/>
      <c r="W522" s="25"/>
      <c r="X522" s="25"/>
      <c r="Y522" s="25"/>
      <c r="Z522" s="25"/>
      <c r="AA522" s="25"/>
      <c r="AB522" s="25"/>
      <c r="AC522" s="25"/>
      <c r="AD522" s="25"/>
      <c r="AE522" s="25"/>
      <c r="AF522" s="25"/>
      <c r="AG522" s="25"/>
      <c r="AH522" s="25"/>
      <c r="AI522" s="25"/>
      <c r="AJ522" s="25"/>
      <c r="AK522" s="25"/>
      <c r="AL522" s="25"/>
      <c r="AM522" s="25"/>
      <c r="AN522" s="25"/>
      <c r="AO522" s="25"/>
      <c r="AP522" s="25"/>
      <c r="AQ522" s="25"/>
      <c r="AR522" s="25"/>
      <c r="AS522" s="25"/>
      <c r="AT522" s="25"/>
      <c r="AU522" s="25"/>
      <c r="AV522" s="25"/>
      <c r="AW522" s="25"/>
      <c r="AX522" s="25"/>
      <c r="AY522" s="25"/>
      <c r="AZ522" s="25"/>
      <c r="BA522" s="25"/>
      <c r="BB522" s="25"/>
      <c r="BC522" s="25"/>
      <c r="BD522" s="25"/>
      <c r="BE522" s="25"/>
      <c r="BF522" s="25"/>
      <c r="BG522" s="25"/>
    </row>
    <row r="523" spans="3:59" ht="15.75" customHeight="1">
      <c r="C523" s="22" t="s">
        <v>33</v>
      </c>
      <c r="D523" s="22"/>
      <c r="E523" s="22"/>
      <c r="F523" s="22"/>
      <c r="G523" s="22"/>
      <c r="H523" s="22"/>
      <c r="I523" s="22"/>
      <c r="J523" s="22"/>
      <c r="K523" s="22"/>
      <c r="L523" s="22"/>
      <c r="M523" s="22"/>
      <c r="N523" s="22"/>
      <c r="O523" s="22"/>
      <c r="P523" s="22"/>
      <c r="Q523" s="22"/>
      <c r="T523" s="23" t="s">
        <v>34</v>
      </c>
      <c r="U523" s="23"/>
      <c r="V523" s="23"/>
      <c r="W523" s="23"/>
      <c r="X523" s="23"/>
      <c r="Y523" s="23"/>
      <c r="Z523" s="23"/>
      <c r="AA523" s="23"/>
      <c r="AB523" s="23"/>
      <c r="AC523" s="23"/>
      <c r="AD523" s="23"/>
      <c r="AE523" s="23"/>
      <c r="AF523" s="23"/>
      <c r="AG523" s="23"/>
      <c r="AH523" s="23"/>
      <c r="AI523" s="23"/>
      <c r="AJ523" s="23"/>
      <c r="AK523" s="23"/>
      <c r="AL523" s="23"/>
      <c r="AM523" s="23"/>
      <c r="AN523" s="23"/>
      <c r="AO523" s="23"/>
      <c r="AP523" s="23"/>
      <c r="AQ523" s="23"/>
      <c r="AR523" s="23"/>
      <c r="AS523" s="23"/>
      <c r="AT523" s="23"/>
      <c r="AU523" s="23"/>
      <c r="AV523" s="23"/>
      <c r="AW523" s="23"/>
      <c r="AX523" s="23"/>
      <c r="AY523" s="23"/>
      <c r="AZ523" s="23"/>
      <c r="BA523" s="23"/>
      <c r="BB523" s="23"/>
      <c r="BC523" s="23"/>
      <c r="BD523" s="23"/>
      <c r="BE523" s="23"/>
      <c r="BF523" s="23"/>
      <c r="BG523" s="23"/>
    </row>
    <row r="524" ht="12.75" customHeight="1" hidden="1"/>
    <row r="525" spans="3:59" ht="13.5" customHeight="1">
      <c r="C525" s="22" t="s">
        <v>35</v>
      </c>
      <c r="D525" s="22"/>
      <c r="E525" s="22"/>
      <c r="F525" s="22"/>
      <c r="G525" s="22"/>
      <c r="H525" s="22"/>
      <c r="I525" s="22"/>
      <c r="J525" s="22"/>
      <c r="K525" s="22"/>
      <c r="L525" s="22"/>
      <c r="M525" s="22"/>
      <c r="N525" s="22"/>
      <c r="O525" s="22"/>
      <c r="P525" s="22"/>
      <c r="Q525" s="22"/>
      <c r="S525" s="25" t="s">
        <v>196</v>
      </c>
      <c r="T525" s="25"/>
      <c r="U525" s="25"/>
      <c r="V525" s="25"/>
      <c r="W525" s="25"/>
      <c r="X525" s="25"/>
      <c r="Y525" s="25"/>
      <c r="Z525" s="25"/>
      <c r="AA525" s="25"/>
      <c r="AB525" s="25"/>
      <c r="AC525" s="25"/>
      <c r="AD525" s="25"/>
      <c r="AE525" s="25"/>
      <c r="AF525" s="25"/>
      <c r="AG525" s="25"/>
      <c r="AH525" s="25"/>
      <c r="AI525" s="25"/>
      <c r="AJ525" s="25"/>
      <c r="AK525" s="25"/>
      <c r="AL525" s="25"/>
      <c r="AM525" s="25"/>
      <c r="AN525" s="25"/>
      <c r="AO525" s="25"/>
      <c r="AP525" s="25"/>
      <c r="AQ525" s="25"/>
      <c r="AR525" s="25"/>
      <c r="AS525" s="25"/>
      <c r="AT525" s="25"/>
      <c r="AU525" s="25"/>
      <c r="AV525" s="25"/>
      <c r="AW525" s="25"/>
      <c r="AX525" s="25"/>
      <c r="AY525" s="25"/>
      <c r="AZ525" s="25"/>
      <c r="BA525" s="25"/>
      <c r="BB525" s="25"/>
      <c r="BC525" s="25"/>
      <c r="BD525" s="25"/>
      <c r="BE525" s="25"/>
      <c r="BF525" s="25"/>
      <c r="BG525" s="25"/>
    </row>
    <row r="526" spans="19:59" ht="13.5" customHeight="1">
      <c r="S526" s="25"/>
      <c r="T526" s="25"/>
      <c r="U526" s="25"/>
      <c r="V526" s="25"/>
      <c r="W526" s="25"/>
      <c r="X526" s="25"/>
      <c r="Y526" s="25"/>
      <c r="Z526" s="25"/>
      <c r="AA526" s="25"/>
      <c r="AB526" s="25"/>
      <c r="AC526" s="25"/>
      <c r="AD526" s="25"/>
      <c r="AE526" s="25"/>
      <c r="AF526" s="25"/>
      <c r="AG526" s="25"/>
      <c r="AH526" s="25"/>
      <c r="AI526" s="25"/>
      <c r="AJ526" s="25"/>
      <c r="AK526" s="25"/>
      <c r="AL526" s="25"/>
      <c r="AM526" s="25"/>
      <c r="AN526" s="25"/>
      <c r="AO526" s="25"/>
      <c r="AP526" s="25"/>
      <c r="AQ526" s="25"/>
      <c r="AR526" s="25"/>
      <c r="AS526" s="25"/>
      <c r="AT526" s="25"/>
      <c r="AU526" s="25"/>
      <c r="AV526" s="25"/>
      <c r="AW526" s="25"/>
      <c r="AX526" s="25"/>
      <c r="AY526" s="25"/>
      <c r="AZ526" s="25"/>
      <c r="BA526" s="25"/>
      <c r="BB526" s="25"/>
      <c r="BC526" s="25"/>
      <c r="BD526" s="25"/>
      <c r="BE526" s="25"/>
      <c r="BF526" s="25"/>
      <c r="BG526" s="25"/>
    </row>
    <row r="527" spans="19:59" ht="13.5" customHeight="1">
      <c r="S527" s="25"/>
      <c r="T527" s="25"/>
      <c r="U527" s="25"/>
      <c r="V527" s="25"/>
      <c r="W527" s="25"/>
      <c r="X527" s="25"/>
      <c r="Y527" s="25"/>
      <c r="Z527" s="25"/>
      <c r="AA527" s="25"/>
      <c r="AB527" s="25"/>
      <c r="AC527" s="25"/>
      <c r="AD527" s="25"/>
      <c r="AE527" s="25"/>
      <c r="AF527" s="25"/>
      <c r="AG527" s="25"/>
      <c r="AH527" s="25"/>
      <c r="AI527" s="25"/>
      <c r="AJ527" s="25"/>
      <c r="AK527" s="25"/>
      <c r="AL527" s="25"/>
      <c r="AM527" s="25"/>
      <c r="AN527" s="25"/>
      <c r="AO527" s="25"/>
      <c r="AP527" s="25"/>
      <c r="AQ527" s="25"/>
      <c r="AR527" s="25"/>
      <c r="AS527" s="25"/>
      <c r="AT527" s="25"/>
      <c r="AU527" s="25"/>
      <c r="AV527" s="25"/>
      <c r="AW527" s="25"/>
      <c r="AX527" s="25"/>
      <c r="AY527" s="25"/>
      <c r="AZ527" s="25"/>
      <c r="BA527" s="25"/>
      <c r="BB527" s="25"/>
      <c r="BC527" s="25"/>
      <c r="BD527" s="25"/>
      <c r="BE527" s="25"/>
      <c r="BF527" s="25"/>
      <c r="BG527" s="25"/>
    </row>
    <row r="528" spans="19:59" ht="18.75" customHeight="1">
      <c r="S528" s="25"/>
      <c r="T528" s="25"/>
      <c r="U528" s="25"/>
      <c r="V528" s="25"/>
      <c r="W528" s="25"/>
      <c r="X528" s="25"/>
      <c r="Y528" s="25"/>
      <c r="Z528" s="25"/>
      <c r="AA528" s="25"/>
      <c r="AB528" s="25"/>
      <c r="AC528" s="25"/>
      <c r="AD528" s="25"/>
      <c r="AE528" s="25"/>
      <c r="AF528" s="25"/>
      <c r="AG528" s="25"/>
      <c r="AH528" s="25"/>
      <c r="AI528" s="25"/>
      <c r="AJ528" s="25"/>
      <c r="AK528" s="25"/>
      <c r="AL528" s="25"/>
      <c r="AM528" s="25"/>
      <c r="AN528" s="25"/>
      <c r="AO528" s="25"/>
      <c r="AP528" s="25"/>
      <c r="AQ528" s="25"/>
      <c r="AR528" s="25"/>
      <c r="AS528" s="25"/>
      <c r="AT528" s="25"/>
      <c r="AU528" s="25"/>
      <c r="AV528" s="25"/>
      <c r="AW528" s="25"/>
      <c r="AX528" s="25"/>
      <c r="AY528" s="25"/>
      <c r="AZ528" s="25"/>
      <c r="BA528" s="25"/>
      <c r="BB528" s="25"/>
      <c r="BC528" s="25"/>
      <c r="BD528" s="25"/>
      <c r="BE528" s="25"/>
      <c r="BF528" s="25"/>
      <c r="BG528" s="25"/>
    </row>
    <row r="529" spans="19:59" ht="13.5" customHeight="1">
      <c r="S529" s="25" t="s">
        <v>197</v>
      </c>
      <c r="T529" s="25"/>
      <c r="U529" s="25"/>
      <c r="V529" s="25"/>
      <c r="W529" s="25"/>
      <c r="X529" s="25"/>
      <c r="Y529" s="25"/>
      <c r="Z529" s="25"/>
      <c r="AA529" s="25"/>
      <c r="AB529" s="25"/>
      <c r="AC529" s="25"/>
      <c r="AD529" s="25"/>
      <c r="AE529" s="25"/>
      <c r="AF529" s="25"/>
      <c r="AG529" s="25"/>
      <c r="AH529" s="25"/>
      <c r="AI529" s="25"/>
      <c r="AJ529" s="25"/>
      <c r="AK529" s="25"/>
      <c r="AL529" s="25"/>
      <c r="AM529" s="25"/>
      <c r="AN529" s="25"/>
      <c r="AO529" s="25"/>
      <c r="AP529" s="25"/>
      <c r="AQ529" s="25"/>
      <c r="AR529" s="25"/>
      <c r="AS529" s="25"/>
      <c r="AT529" s="25"/>
      <c r="AU529" s="25"/>
      <c r="AV529" s="25"/>
      <c r="AW529" s="25"/>
      <c r="AX529" s="25"/>
      <c r="AY529" s="25"/>
      <c r="AZ529" s="25"/>
      <c r="BA529" s="25"/>
      <c r="BB529" s="25"/>
      <c r="BC529" s="25"/>
      <c r="BD529" s="25"/>
      <c r="BE529" s="25"/>
      <c r="BF529" s="25"/>
      <c r="BG529" s="25"/>
    </row>
    <row r="530" spans="19:59" ht="13.5" customHeight="1">
      <c r="S530" s="25"/>
      <c r="T530" s="25"/>
      <c r="U530" s="25"/>
      <c r="V530" s="25"/>
      <c r="W530" s="25"/>
      <c r="X530" s="25"/>
      <c r="Y530" s="25"/>
      <c r="Z530" s="25"/>
      <c r="AA530" s="25"/>
      <c r="AB530" s="25"/>
      <c r="AC530" s="25"/>
      <c r="AD530" s="25"/>
      <c r="AE530" s="25"/>
      <c r="AF530" s="25"/>
      <c r="AG530" s="25"/>
      <c r="AH530" s="25"/>
      <c r="AI530" s="25"/>
      <c r="AJ530" s="25"/>
      <c r="AK530" s="25"/>
      <c r="AL530" s="25"/>
      <c r="AM530" s="25"/>
      <c r="AN530" s="25"/>
      <c r="AO530" s="25"/>
      <c r="AP530" s="25"/>
      <c r="AQ530" s="25"/>
      <c r="AR530" s="25"/>
      <c r="AS530" s="25"/>
      <c r="AT530" s="25"/>
      <c r="AU530" s="25"/>
      <c r="AV530" s="25"/>
      <c r="AW530" s="25"/>
      <c r="AX530" s="25"/>
      <c r="AY530" s="25"/>
      <c r="AZ530" s="25"/>
      <c r="BA530" s="25"/>
      <c r="BB530" s="25"/>
      <c r="BC530" s="25"/>
      <c r="BD530" s="25"/>
      <c r="BE530" s="25"/>
      <c r="BF530" s="25"/>
      <c r="BG530" s="25"/>
    </row>
    <row r="531" spans="19:59" ht="13.5" customHeight="1">
      <c r="S531" s="25"/>
      <c r="T531" s="25"/>
      <c r="U531" s="25"/>
      <c r="V531" s="25"/>
      <c r="W531" s="25"/>
      <c r="X531" s="25"/>
      <c r="Y531" s="25"/>
      <c r="Z531" s="25"/>
      <c r="AA531" s="25"/>
      <c r="AB531" s="25"/>
      <c r="AC531" s="25"/>
      <c r="AD531" s="25"/>
      <c r="AE531" s="25"/>
      <c r="AF531" s="25"/>
      <c r="AG531" s="25"/>
      <c r="AH531" s="25"/>
      <c r="AI531" s="25"/>
      <c r="AJ531" s="25"/>
      <c r="AK531" s="25"/>
      <c r="AL531" s="25"/>
      <c r="AM531" s="25"/>
      <c r="AN531" s="25"/>
      <c r="AO531" s="25"/>
      <c r="AP531" s="25"/>
      <c r="AQ531" s="25"/>
      <c r="AR531" s="25"/>
      <c r="AS531" s="25"/>
      <c r="AT531" s="25"/>
      <c r="AU531" s="25"/>
      <c r="AV531" s="25"/>
      <c r="AW531" s="25"/>
      <c r="AX531" s="25"/>
      <c r="AY531" s="25"/>
      <c r="AZ531" s="25"/>
      <c r="BA531" s="25"/>
      <c r="BB531" s="25"/>
      <c r="BC531" s="25"/>
      <c r="BD531" s="25"/>
      <c r="BE531" s="25"/>
      <c r="BF531" s="25"/>
      <c r="BG531" s="25"/>
    </row>
    <row r="532" spans="19:59" ht="13.5" customHeight="1">
      <c r="S532" s="25"/>
      <c r="T532" s="25"/>
      <c r="U532" s="25"/>
      <c r="V532" s="25"/>
      <c r="W532" s="25"/>
      <c r="X532" s="25"/>
      <c r="Y532" s="25"/>
      <c r="Z532" s="25"/>
      <c r="AA532" s="25"/>
      <c r="AB532" s="25"/>
      <c r="AC532" s="25"/>
      <c r="AD532" s="25"/>
      <c r="AE532" s="25"/>
      <c r="AF532" s="25"/>
      <c r="AG532" s="25"/>
      <c r="AH532" s="25"/>
      <c r="AI532" s="25"/>
      <c r="AJ532" s="25"/>
      <c r="AK532" s="25"/>
      <c r="AL532" s="25"/>
      <c r="AM532" s="25"/>
      <c r="AN532" s="25"/>
      <c r="AO532" s="25"/>
      <c r="AP532" s="25"/>
      <c r="AQ532" s="25"/>
      <c r="AR532" s="25"/>
      <c r="AS532" s="25"/>
      <c r="AT532" s="25"/>
      <c r="AU532" s="25"/>
      <c r="AV532" s="25"/>
      <c r="AW532" s="25"/>
      <c r="AX532" s="25"/>
      <c r="AY532" s="25"/>
      <c r="AZ532" s="25"/>
      <c r="BA532" s="25"/>
      <c r="BB532" s="25"/>
      <c r="BC532" s="25"/>
      <c r="BD532" s="25"/>
      <c r="BE532" s="25"/>
      <c r="BF532" s="25"/>
      <c r="BG532" s="25"/>
    </row>
    <row r="533" spans="19:59" ht="13.5" customHeight="1">
      <c r="S533" s="25"/>
      <c r="T533" s="25"/>
      <c r="U533" s="25"/>
      <c r="V533" s="25"/>
      <c r="W533" s="25"/>
      <c r="X533" s="25"/>
      <c r="Y533" s="25"/>
      <c r="Z533" s="25"/>
      <c r="AA533" s="25"/>
      <c r="AB533" s="25"/>
      <c r="AC533" s="25"/>
      <c r="AD533" s="25"/>
      <c r="AE533" s="25"/>
      <c r="AF533" s="25"/>
      <c r="AG533" s="25"/>
      <c r="AH533" s="25"/>
      <c r="AI533" s="25"/>
      <c r="AJ533" s="25"/>
      <c r="AK533" s="25"/>
      <c r="AL533" s="25"/>
      <c r="AM533" s="25"/>
      <c r="AN533" s="25"/>
      <c r="AO533" s="25"/>
      <c r="AP533" s="25"/>
      <c r="AQ533" s="25"/>
      <c r="AR533" s="25"/>
      <c r="AS533" s="25"/>
      <c r="AT533" s="25"/>
      <c r="AU533" s="25"/>
      <c r="AV533" s="25"/>
      <c r="AW533" s="25"/>
      <c r="AX533" s="25"/>
      <c r="AY533" s="25"/>
      <c r="AZ533" s="25"/>
      <c r="BA533" s="25"/>
      <c r="BB533" s="25"/>
      <c r="BC533" s="25"/>
      <c r="BD533" s="25"/>
      <c r="BE533" s="25"/>
      <c r="BF533" s="25"/>
      <c r="BG533" s="25"/>
    </row>
    <row r="534" ht="1.5" customHeight="1"/>
    <row r="535" spans="3:59" ht="13.5" customHeight="1">
      <c r="C535" s="17">
        <v>37</v>
      </c>
      <c r="D535" s="17"/>
      <c r="E535" s="18" t="s">
        <v>192</v>
      </c>
      <c r="F535" s="18"/>
      <c r="G535" s="18"/>
      <c r="H535" s="18"/>
      <c r="I535" s="18"/>
      <c r="J535" s="18"/>
      <c r="K535" s="18"/>
      <c r="M535" s="2" t="s">
        <v>48</v>
      </c>
      <c r="P535" s="26" t="s">
        <v>198</v>
      </c>
      <c r="Q535" s="26"/>
      <c r="R535" s="26"/>
      <c r="S535" s="26"/>
      <c r="T535" s="26"/>
      <c r="U535" s="26"/>
      <c r="V535" s="26"/>
      <c r="W535" s="26"/>
      <c r="X535" s="26"/>
      <c r="Y535" s="26"/>
      <c r="Z535" s="26"/>
      <c r="AA535" s="26"/>
      <c r="AB535" s="26"/>
      <c r="AC535" s="26"/>
      <c r="AD535" s="26"/>
      <c r="AE535" s="26"/>
      <c r="AF535" s="26"/>
      <c r="AG535" s="26"/>
      <c r="AH535" s="26"/>
      <c r="AI535" s="19" t="s">
        <v>93</v>
      </c>
      <c r="AJ535" s="19"/>
      <c r="AK535" s="19"/>
      <c r="AL535" s="19"/>
      <c r="AN535" s="20">
        <v>614.7</v>
      </c>
      <c r="AO535" s="20"/>
      <c r="AP535" s="20"/>
      <c r="AS535" s="34"/>
      <c r="AT535" s="34"/>
      <c r="AU535" s="34"/>
      <c r="AV535" s="34"/>
      <c r="AW535" s="34"/>
      <c r="AX535" s="31"/>
      <c r="AY535" s="31"/>
      <c r="AZ535" s="30">
        <f>AN535*AS535</f>
        <v>0</v>
      </c>
      <c r="BA535" s="30"/>
      <c r="BB535" s="30"/>
      <c r="BC535" s="30"/>
      <c r="BD535" s="30"/>
      <c r="BE535" s="30"/>
      <c r="BF535" s="30"/>
      <c r="BG535" s="30"/>
    </row>
    <row r="536" spans="16:34" ht="12" customHeight="1">
      <c r="P536" s="26"/>
      <c r="Q536" s="26"/>
      <c r="R536" s="26"/>
      <c r="S536" s="26"/>
      <c r="T536" s="26"/>
      <c r="U536" s="26"/>
      <c r="V536" s="26"/>
      <c r="W536" s="26"/>
      <c r="X536" s="26"/>
      <c r="Y536" s="26"/>
      <c r="Z536" s="26"/>
      <c r="AA536" s="26"/>
      <c r="AB536" s="26"/>
      <c r="AC536" s="26"/>
      <c r="AD536" s="26"/>
      <c r="AE536" s="26"/>
      <c r="AF536" s="26"/>
      <c r="AG536" s="26"/>
      <c r="AH536" s="26"/>
    </row>
    <row r="537" ht="3" customHeight="1"/>
    <row r="538" spans="16:34" ht="15.75" customHeight="1">
      <c r="P538" s="21" t="s">
        <v>199</v>
      </c>
      <c r="Q538" s="21"/>
      <c r="R538" s="21"/>
      <c r="S538" s="21"/>
      <c r="T538" s="21"/>
      <c r="U538" s="21"/>
      <c r="V538" s="21"/>
      <c r="W538" s="21"/>
      <c r="X538" s="21"/>
      <c r="Y538" s="21"/>
      <c r="Z538" s="21"/>
      <c r="AA538" s="21"/>
      <c r="AB538" s="21"/>
      <c r="AC538" s="21"/>
      <c r="AD538" s="21"/>
      <c r="AE538" s="21"/>
      <c r="AF538" s="21"/>
      <c r="AG538" s="21"/>
      <c r="AH538" s="21"/>
    </row>
    <row r="539" ht="2.25" customHeight="1"/>
    <row r="540" spans="20:59" ht="13.5" customHeight="1">
      <c r="T540" s="25" t="s">
        <v>195</v>
      </c>
      <c r="U540" s="25"/>
      <c r="V540" s="25"/>
      <c r="W540" s="25"/>
      <c r="X540" s="25"/>
      <c r="Y540" s="25"/>
      <c r="Z540" s="25"/>
      <c r="AA540" s="25"/>
      <c r="AB540" s="25"/>
      <c r="AC540" s="25"/>
      <c r="AD540" s="25"/>
      <c r="AE540" s="25"/>
      <c r="AF540" s="25"/>
      <c r="AG540" s="25"/>
      <c r="AH540" s="25"/>
      <c r="AI540" s="25"/>
      <c r="AJ540" s="25"/>
      <c r="AK540" s="25"/>
      <c r="AL540" s="25"/>
      <c r="AM540" s="25"/>
      <c r="AN540" s="25"/>
      <c r="AO540" s="25"/>
      <c r="AP540" s="25"/>
      <c r="AQ540" s="25"/>
      <c r="AR540" s="25"/>
      <c r="AS540" s="25"/>
      <c r="AT540" s="25"/>
      <c r="AU540" s="25"/>
      <c r="AV540" s="25"/>
      <c r="AW540" s="25"/>
      <c r="AX540" s="25"/>
      <c r="AY540" s="25"/>
      <c r="AZ540" s="25"/>
      <c r="BA540" s="25"/>
      <c r="BB540" s="25"/>
      <c r="BC540" s="25"/>
      <c r="BD540" s="25"/>
      <c r="BE540" s="25"/>
      <c r="BF540" s="25"/>
      <c r="BG540" s="25"/>
    </row>
    <row r="541" spans="20:59" ht="13.5" customHeight="1">
      <c r="T541" s="25"/>
      <c r="U541" s="25"/>
      <c r="V541" s="25"/>
      <c r="W541" s="25"/>
      <c r="X541" s="25"/>
      <c r="Y541" s="25"/>
      <c r="Z541" s="25"/>
      <c r="AA541" s="25"/>
      <c r="AB541" s="25"/>
      <c r="AC541" s="25"/>
      <c r="AD541" s="25"/>
      <c r="AE541" s="25"/>
      <c r="AF541" s="25"/>
      <c r="AG541" s="25"/>
      <c r="AH541" s="25"/>
      <c r="AI541" s="25"/>
      <c r="AJ541" s="25"/>
      <c r="AK541" s="25"/>
      <c r="AL541" s="25"/>
      <c r="AM541" s="25"/>
      <c r="AN541" s="25"/>
      <c r="AO541" s="25"/>
      <c r="AP541" s="25"/>
      <c r="AQ541" s="25"/>
      <c r="AR541" s="25"/>
      <c r="AS541" s="25"/>
      <c r="AT541" s="25"/>
      <c r="AU541" s="25"/>
      <c r="AV541" s="25"/>
      <c r="AW541" s="25"/>
      <c r="AX541" s="25"/>
      <c r="AY541" s="25"/>
      <c r="AZ541" s="25"/>
      <c r="BA541" s="25"/>
      <c r="BB541" s="25"/>
      <c r="BC541" s="25"/>
      <c r="BD541" s="25"/>
      <c r="BE541" s="25"/>
      <c r="BF541" s="25"/>
      <c r="BG541" s="25"/>
    </row>
    <row r="542" spans="20:59" ht="13.5" customHeight="1">
      <c r="T542" s="25"/>
      <c r="U542" s="25"/>
      <c r="V542" s="25"/>
      <c r="W542" s="25"/>
      <c r="X542" s="25"/>
      <c r="Y542" s="25"/>
      <c r="Z542" s="25"/>
      <c r="AA542" s="25"/>
      <c r="AB542" s="25"/>
      <c r="AC542" s="25"/>
      <c r="AD542" s="25"/>
      <c r="AE542" s="25"/>
      <c r="AF542" s="25"/>
      <c r="AG542" s="25"/>
      <c r="AH542" s="25"/>
      <c r="AI542" s="25"/>
      <c r="AJ542" s="25"/>
      <c r="AK542" s="25"/>
      <c r="AL542" s="25"/>
      <c r="AM542" s="25"/>
      <c r="AN542" s="25"/>
      <c r="AO542" s="25"/>
      <c r="AP542" s="25"/>
      <c r="AQ542" s="25"/>
      <c r="AR542" s="25"/>
      <c r="AS542" s="25"/>
      <c r="AT542" s="25"/>
      <c r="AU542" s="25"/>
      <c r="AV542" s="25"/>
      <c r="AW542" s="25"/>
      <c r="AX542" s="25"/>
      <c r="AY542" s="25"/>
      <c r="AZ542" s="25"/>
      <c r="BA542" s="25"/>
      <c r="BB542" s="25"/>
      <c r="BC542" s="25"/>
      <c r="BD542" s="25"/>
      <c r="BE542" s="25"/>
      <c r="BF542" s="25"/>
      <c r="BG542" s="25"/>
    </row>
    <row r="543" spans="20:59" ht="13.5" customHeight="1">
      <c r="T543" s="25"/>
      <c r="U543" s="25"/>
      <c r="V543" s="25"/>
      <c r="W543" s="25"/>
      <c r="X543" s="25"/>
      <c r="Y543" s="25"/>
      <c r="Z543" s="25"/>
      <c r="AA543" s="25"/>
      <c r="AB543" s="25"/>
      <c r="AC543" s="25"/>
      <c r="AD543" s="25"/>
      <c r="AE543" s="25"/>
      <c r="AF543" s="25"/>
      <c r="AG543" s="25"/>
      <c r="AH543" s="25"/>
      <c r="AI543" s="25"/>
      <c r="AJ543" s="25"/>
      <c r="AK543" s="25"/>
      <c r="AL543" s="25"/>
      <c r="AM543" s="25"/>
      <c r="AN543" s="25"/>
      <c r="AO543" s="25"/>
      <c r="AP543" s="25"/>
      <c r="AQ543" s="25"/>
      <c r="AR543" s="25"/>
      <c r="AS543" s="25"/>
      <c r="AT543" s="25"/>
      <c r="AU543" s="25"/>
      <c r="AV543" s="25"/>
      <c r="AW543" s="25"/>
      <c r="AX543" s="25"/>
      <c r="AY543" s="25"/>
      <c r="AZ543" s="25"/>
      <c r="BA543" s="25"/>
      <c r="BB543" s="25"/>
      <c r="BC543" s="25"/>
      <c r="BD543" s="25"/>
      <c r="BE543" s="25"/>
      <c r="BF543" s="25"/>
      <c r="BG543" s="25"/>
    </row>
    <row r="544" spans="20:59" ht="13.5" customHeight="1">
      <c r="T544" s="25"/>
      <c r="U544" s="25"/>
      <c r="V544" s="25"/>
      <c r="W544" s="25"/>
      <c r="X544" s="25"/>
      <c r="Y544" s="25"/>
      <c r="Z544" s="25"/>
      <c r="AA544" s="25"/>
      <c r="AB544" s="25"/>
      <c r="AC544" s="25"/>
      <c r="AD544" s="25"/>
      <c r="AE544" s="25"/>
      <c r="AF544" s="25"/>
      <c r="AG544" s="25"/>
      <c r="AH544" s="25"/>
      <c r="AI544" s="25"/>
      <c r="AJ544" s="25"/>
      <c r="AK544" s="25"/>
      <c r="AL544" s="25"/>
      <c r="AM544" s="25"/>
      <c r="AN544" s="25"/>
      <c r="AO544" s="25"/>
      <c r="AP544" s="25"/>
      <c r="AQ544" s="25"/>
      <c r="AR544" s="25"/>
      <c r="AS544" s="25"/>
      <c r="AT544" s="25"/>
      <c r="AU544" s="25"/>
      <c r="AV544" s="25"/>
      <c r="AW544" s="25"/>
      <c r="AX544" s="25"/>
      <c r="AY544" s="25"/>
      <c r="AZ544" s="25"/>
      <c r="BA544" s="25"/>
      <c r="BB544" s="25"/>
      <c r="BC544" s="25"/>
      <c r="BD544" s="25"/>
      <c r="BE544" s="25"/>
      <c r="BF544" s="25"/>
      <c r="BG544" s="25"/>
    </row>
    <row r="545" spans="20:59" ht="13.5" customHeight="1">
      <c r="T545" s="25"/>
      <c r="U545" s="25"/>
      <c r="V545" s="25"/>
      <c r="W545" s="25"/>
      <c r="X545" s="25"/>
      <c r="Y545" s="25"/>
      <c r="Z545" s="25"/>
      <c r="AA545" s="25"/>
      <c r="AB545" s="25"/>
      <c r="AC545" s="25"/>
      <c r="AD545" s="25"/>
      <c r="AE545" s="25"/>
      <c r="AF545" s="25"/>
      <c r="AG545" s="25"/>
      <c r="AH545" s="25"/>
      <c r="AI545" s="25"/>
      <c r="AJ545" s="25"/>
      <c r="AK545" s="25"/>
      <c r="AL545" s="25"/>
      <c r="AM545" s="25"/>
      <c r="AN545" s="25"/>
      <c r="AO545" s="25"/>
      <c r="AP545" s="25"/>
      <c r="AQ545" s="25"/>
      <c r="AR545" s="25"/>
      <c r="AS545" s="25"/>
      <c r="AT545" s="25"/>
      <c r="AU545" s="25"/>
      <c r="AV545" s="25"/>
      <c r="AW545" s="25"/>
      <c r="AX545" s="25"/>
      <c r="AY545" s="25"/>
      <c r="AZ545" s="25"/>
      <c r="BA545" s="25"/>
      <c r="BB545" s="25"/>
      <c r="BC545" s="25"/>
      <c r="BD545" s="25"/>
      <c r="BE545" s="25"/>
      <c r="BF545" s="25"/>
      <c r="BG545" s="25"/>
    </row>
    <row r="546" spans="3:59" ht="15.75" customHeight="1">
      <c r="C546" s="22" t="s">
        <v>33</v>
      </c>
      <c r="D546" s="22"/>
      <c r="E546" s="22"/>
      <c r="F546" s="22"/>
      <c r="G546" s="22"/>
      <c r="H546" s="22"/>
      <c r="I546" s="22"/>
      <c r="J546" s="22"/>
      <c r="K546" s="22"/>
      <c r="L546" s="22"/>
      <c r="M546" s="22"/>
      <c r="N546" s="22"/>
      <c r="O546" s="22"/>
      <c r="P546" s="22"/>
      <c r="Q546" s="22"/>
      <c r="T546" s="23" t="s">
        <v>34</v>
      </c>
      <c r="U546" s="23"/>
      <c r="V546" s="23"/>
      <c r="W546" s="23"/>
      <c r="X546" s="23"/>
      <c r="Y546" s="23"/>
      <c r="Z546" s="23"/>
      <c r="AA546" s="23"/>
      <c r="AB546" s="23"/>
      <c r="AC546" s="23"/>
      <c r="AD546" s="23"/>
      <c r="AE546" s="23"/>
      <c r="AF546" s="23"/>
      <c r="AG546" s="23"/>
      <c r="AH546" s="23"/>
      <c r="AI546" s="23"/>
      <c r="AJ546" s="23"/>
      <c r="AK546" s="23"/>
      <c r="AL546" s="23"/>
      <c r="AM546" s="23"/>
      <c r="AN546" s="23"/>
      <c r="AO546" s="23"/>
      <c r="AP546" s="23"/>
      <c r="AQ546" s="23"/>
      <c r="AR546" s="23"/>
      <c r="AS546" s="23"/>
      <c r="AT546" s="23"/>
      <c r="AU546" s="23"/>
      <c r="AV546" s="23"/>
      <c r="AW546" s="23"/>
      <c r="AX546" s="23"/>
      <c r="AY546" s="23"/>
      <c r="AZ546" s="23"/>
      <c r="BA546" s="23"/>
      <c r="BB546" s="23"/>
      <c r="BC546" s="23"/>
      <c r="BD546" s="23"/>
      <c r="BE546" s="23"/>
      <c r="BF546" s="23"/>
      <c r="BG546" s="23"/>
    </row>
    <row r="547" ht="12.75" customHeight="1" hidden="1"/>
    <row r="548" spans="3:59" ht="13.5" customHeight="1">
      <c r="C548" s="22" t="s">
        <v>35</v>
      </c>
      <c r="D548" s="22"/>
      <c r="E548" s="22"/>
      <c r="F548" s="22"/>
      <c r="G548" s="22"/>
      <c r="H548" s="22"/>
      <c r="I548" s="22"/>
      <c r="J548" s="22"/>
      <c r="K548" s="22"/>
      <c r="L548" s="22"/>
      <c r="M548" s="22"/>
      <c r="N548" s="22"/>
      <c r="O548" s="22"/>
      <c r="P548" s="22"/>
      <c r="Q548" s="22"/>
      <c r="S548" s="25" t="s">
        <v>200</v>
      </c>
      <c r="T548" s="25"/>
      <c r="U548" s="25"/>
      <c r="V548" s="25"/>
      <c r="W548" s="25"/>
      <c r="X548" s="25"/>
      <c r="Y548" s="25"/>
      <c r="Z548" s="25"/>
      <c r="AA548" s="25"/>
      <c r="AB548" s="25"/>
      <c r="AC548" s="25"/>
      <c r="AD548" s="25"/>
      <c r="AE548" s="25"/>
      <c r="AF548" s="25"/>
      <c r="AG548" s="25"/>
      <c r="AH548" s="25"/>
      <c r="AI548" s="25"/>
      <c r="AJ548" s="25"/>
      <c r="AK548" s="25"/>
      <c r="AL548" s="25"/>
      <c r="AM548" s="25"/>
      <c r="AN548" s="25"/>
      <c r="AO548" s="25"/>
      <c r="AP548" s="25"/>
      <c r="AQ548" s="25"/>
      <c r="AR548" s="25"/>
      <c r="AS548" s="25"/>
      <c r="AT548" s="25"/>
      <c r="AU548" s="25"/>
      <c r="AV548" s="25"/>
      <c r="AW548" s="25"/>
      <c r="AX548" s="25"/>
      <c r="AY548" s="25"/>
      <c r="AZ548" s="25"/>
      <c r="BA548" s="25"/>
      <c r="BB548" s="25"/>
      <c r="BC548" s="25"/>
      <c r="BD548" s="25"/>
      <c r="BE548" s="25"/>
      <c r="BF548" s="25"/>
      <c r="BG548" s="25"/>
    </row>
    <row r="549" spans="19:59" ht="13.5" customHeight="1">
      <c r="S549" s="25"/>
      <c r="T549" s="25"/>
      <c r="U549" s="25"/>
      <c r="V549" s="25"/>
      <c r="W549" s="25"/>
      <c r="X549" s="25"/>
      <c r="Y549" s="25"/>
      <c r="Z549" s="25"/>
      <c r="AA549" s="25"/>
      <c r="AB549" s="25"/>
      <c r="AC549" s="25"/>
      <c r="AD549" s="25"/>
      <c r="AE549" s="25"/>
      <c r="AF549" s="25"/>
      <c r="AG549" s="25"/>
      <c r="AH549" s="25"/>
      <c r="AI549" s="25"/>
      <c r="AJ549" s="25"/>
      <c r="AK549" s="25"/>
      <c r="AL549" s="25"/>
      <c r="AM549" s="25"/>
      <c r="AN549" s="25"/>
      <c r="AO549" s="25"/>
      <c r="AP549" s="25"/>
      <c r="AQ549" s="25"/>
      <c r="AR549" s="25"/>
      <c r="AS549" s="25"/>
      <c r="AT549" s="25"/>
      <c r="AU549" s="25"/>
      <c r="AV549" s="25"/>
      <c r="AW549" s="25"/>
      <c r="AX549" s="25"/>
      <c r="AY549" s="25"/>
      <c r="AZ549" s="25"/>
      <c r="BA549" s="25"/>
      <c r="BB549" s="25"/>
      <c r="BC549" s="25"/>
      <c r="BD549" s="25"/>
      <c r="BE549" s="25"/>
      <c r="BF549" s="25"/>
      <c r="BG549" s="25"/>
    </row>
    <row r="550" spans="19:59" ht="13.5" customHeight="1">
      <c r="S550" s="25"/>
      <c r="T550" s="25"/>
      <c r="U550" s="25"/>
      <c r="V550" s="25"/>
      <c r="W550" s="25"/>
      <c r="X550" s="25"/>
      <c r="Y550" s="25"/>
      <c r="Z550" s="25"/>
      <c r="AA550" s="25"/>
      <c r="AB550" s="25"/>
      <c r="AC550" s="25"/>
      <c r="AD550" s="25"/>
      <c r="AE550" s="25"/>
      <c r="AF550" s="25"/>
      <c r="AG550" s="25"/>
      <c r="AH550" s="25"/>
      <c r="AI550" s="25"/>
      <c r="AJ550" s="25"/>
      <c r="AK550" s="25"/>
      <c r="AL550" s="25"/>
      <c r="AM550" s="25"/>
      <c r="AN550" s="25"/>
      <c r="AO550" s="25"/>
      <c r="AP550" s="25"/>
      <c r="AQ550" s="25"/>
      <c r="AR550" s="25"/>
      <c r="AS550" s="25"/>
      <c r="AT550" s="25"/>
      <c r="AU550" s="25"/>
      <c r="AV550" s="25"/>
      <c r="AW550" s="25"/>
      <c r="AX550" s="25"/>
      <c r="AY550" s="25"/>
      <c r="AZ550" s="25"/>
      <c r="BA550" s="25"/>
      <c r="BB550" s="25"/>
      <c r="BC550" s="25"/>
      <c r="BD550" s="25"/>
      <c r="BE550" s="25"/>
      <c r="BF550" s="25"/>
      <c r="BG550" s="25"/>
    </row>
    <row r="551" spans="19:59" ht="13.5" customHeight="1">
      <c r="S551" s="25"/>
      <c r="T551" s="25"/>
      <c r="U551" s="25"/>
      <c r="V551" s="25"/>
      <c r="W551" s="25"/>
      <c r="X551" s="25"/>
      <c r="Y551" s="25"/>
      <c r="Z551" s="25"/>
      <c r="AA551" s="25"/>
      <c r="AB551" s="25"/>
      <c r="AC551" s="25"/>
      <c r="AD551" s="25"/>
      <c r="AE551" s="25"/>
      <c r="AF551" s="25"/>
      <c r="AG551" s="25"/>
      <c r="AH551" s="25"/>
      <c r="AI551" s="25"/>
      <c r="AJ551" s="25"/>
      <c r="AK551" s="25"/>
      <c r="AL551" s="25"/>
      <c r="AM551" s="25"/>
      <c r="AN551" s="25"/>
      <c r="AO551" s="25"/>
      <c r="AP551" s="25"/>
      <c r="AQ551" s="25"/>
      <c r="AR551" s="25"/>
      <c r="AS551" s="25"/>
      <c r="AT551" s="25"/>
      <c r="AU551" s="25"/>
      <c r="AV551" s="25"/>
      <c r="AW551" s="25"/>
      <c r="AX551" s="25"/>
      <c r="AY551" s="25"/>
      <c r="AZ551" s="25"/>
      <c r="BA551" s="25"/>
      <c r="BB551" s="25"/>
      <c r="BC551" s="25"/>
      <c r="BD551" s="25"/>
      <c r="BE551" s="25"/>
      <c r="BF551" s="25"/>
      <c r="BG551" s="25"/>
    </row>
    <row r="552" spans="19:59" ht="13.5" customHeight="1">
      <c r="S552" s="25"/>
      <c r="T552" s="25"/>
      <c r="U552" s="25"/>
      <c r="V552" s="25"/>
      <c r="W552" s="25"/>
      <c r="X552" s="25"/>
      <c r="Y552" s="25"/>
      <c r="Z552" s="25"/>
      <c r="AA552" s="25"/>
      <c r="AB552" s="25"/>
      <c r="AC552" s="25"/>
      <c r="AD552" s="25"/>
      <c r="AE552" s="25"/>
      <c r="AF552" s="25"/>
      <c r="AG552" s="25"/>
      <c r="AH552" s="25"/>
      <c r="AI552" s="25"/>
      <c r="AJ552" s="25"/>
      <c r="AK552" s="25"/>
      <c r="AL552" s="25"/>
      <c r="AM552" s="25"/>
      <c r="AN552" s="25"/>
      <c r="AO552" s="25"/>
      <c r="AP552" s="25"/>
      <c r="AQ552" s="25"/>
      <c r="AR552" s="25"/>
      <c r="AS552" s="25"/>
      <c r="AT552" s="25"/>
      <c r="AU552" s="25"/>
      <c r="AV552" s="25"/>
      <c r="AW552" s="25"/>
      <c r="AX552" s="25"/>
      <c r="AY552" s="25"/>
      <c r="AZ552" s="25"/>
      <c r="BA552" s="25"/>
      <c r="BB552" s="25"/>
      <c r="BC552" s="25"/>
      <c r="BD552" s="25"/>
      <c r="BE552" s="25"/>
      <c r="BF552" s="25"/>
      <c r="BG552" s="25"/>
    </row>
    <row r="553" spans="19:59" ht="13.5" customHeight="1">
      <c r="S553" s="25"/>
      <c r="T553" s="25"/>
      <c r="U553" s="25"/>
      <c r="V553" s="25"/>
      <c r="W553" s="25"/>
      <c r="X553" s="25"/>
      <c r="Y553" s="25"/>
      <c r="Z553" s="25"/>
      <c r="AA553" s="25"/>
      <c r="AB553" s="25"/>
      <c r="AC553" s="25"/>
      <c r="AD553" s="25"/>
      <c r="AE553" s="25"/>
      <c r="AF553" s="25"/>
      <c r="AG553" s="25"/>
      <c r="AH553" s="25"/>
      <c r="AI553" s="25"/>
      <c r="AJ553" s="25"/>
      <c r="AK553" s="25"/>
      <c r="AL553" s="25"/>
      <c r="AM553" s="25"/>
      <c r="AN553" s="25"/>
      <c r="AO553" s="25"/>
      <c r="AP553" s="25"/>
      <c r="AQ553" s="25"/>
      <c r="AR553" s="25"/>
      <c r="AS553" s="25"/>
      <c r="AT553" s="25"/>
      <c r="AU553" s="25"/>
      <c r="AV553" s="25"/>
      <c r="AW553" s="25"/>
      <c r="AX553" s="25"/>
      <c r="AY553" s="25"/>
      <c r="AZ553" s="25"/>
      <c r="BA553" s="25"/>
      <c r="BB553" s="25"/>
      <c r="BC553" s="25"/>
      <c r="BD553" s="25"/>
      <c r="BE553" s="25"/>
      <c r="BF553" s="25"/>
      <c r="BG553" s="25"/>
    </row>
    <row r="554" spans="19:59" ht="13.5" customHeight="1">
      <c r="S554" s="25"/>
      <c r="T554" s="25"/>
      <c r="U554" s="25"/>
      <c r="V554" s="25"/>
      <c r="W554" s="25"/>
      <c r="X554" s="25"/>
      <c r="Y554" s="25"/>
      <c r="Z554" s="25"/>
      <c r="AA554" s="25"/>
      <c r="AB554" s="25"/>
      <c r="AC554" s="25"/>
      <c r="AD554" s="25"/>
      <c r="AE554" s="25"/>
      <c r="AF554" s="25"/>
      <c r="AG554" s="25"/>
      <c r="AH554" s="25"/>
      <c r="AI554" s="25"/>
      <c r="AJ554" s="25"/>
      <c r="AK554" s="25"/>
      <c r="AL554" s="25"/>
      <c r="AM554" s="25"/>
      <c r="AN554" s="25"/>
      <c r="AO554" s="25"/>
      <c r="AP554" s="25"/>
      <c r="AQ554" s="25"/>
      <c r="AR554" s="25"/>
      <c r="AS554" s="25"/>
      <c r="AT554" s="25"/>
      <c r="AU554" s="25"/>
      <c r="AV554" s="25"/>
      <c r="AW554" s="25"/>
      <c r="AX554" s="25"/>
      <c r="AY554" s="25"/>
      <c r="AZ554" s="25"/>
      <c r="BA554" s="25"/>
      <c r="BB554" s="25"/>
      <c r="BC554" s="25"/>
      <c r="BD554" s="25"/>
      <c r="BE554" s="25"/>
      <c r="BF554" s="25"/>
      <c r="BG554" s="25"/>
    </row>
    <row r="555" spans="19:59" ht="13.5" customHeight="1">
      <c r="S555" s="25"/>
      <c r="T555" s="25"/>
      <c r="U555" s="25"/>
      <c r="V555" s="25"/>
      <c r="W555" s="25"/>
      <c r="X555" s="25"/>
      <c r="Y555" s="25"/>
      <c r="Z555" s="25"/>
      <c r="AA555" s="25"/>
      <c r="AB555" s="25"/>
      <c r="AC555" s="25"/>
      <c r="AD555" s="25"/>
      <c r="AE555" s="25"/>
      <c r="AF555" s="25"/>
      <c r="AG555" s="25"/>
      <c r="AH555" s="25"/>
      <c r="AI555" s="25"/>
      <c r="AJ555" s="25"/>
      <c r="AK555" s="25"/>
      <c r="AL555" s="25"/>
      <c r="AM555" s="25"/>
      <c r="AN555" s="25"/>
      <c r="AO555" s="25"/>
      <c r="AP555" s="25"/>
      <c r="AQ555" s="25"/>
      <c r="AR555" s="25"/>
      <c r="AS555" s="25"/>
      <c r="AT555" s="25"/>
      <c r="AU555" s="25"/>
      <c r="AV555" s="25"/>
      <c r="AW555" s="25"/>
      <c r="AX555" s="25"/>
      <c r="AY555" s="25"/>
      <c r="AZ555" s="25"/>
      <c r="BA555" s="25"/>
      <c r="BB555" s="25"/>
      <c r="BC555" s="25"/>
      <c r="BD555" s="25"/>
      <c r="BE555" s="25"/>
      <c r="BF555" s="25"/>
      <c r="BG555" s="25"/>
    </row>
    <row r="556" spans="19:59" ht="13.5" customHeight="1">
      <c r="S556" s="25"/>
      <c r="T556" s="25"/>
      <c r="U556" s="25"/>
      <c r="V556" s="25"/>
      <c r="W556" s="25"/>
      <c r="X556" s="25"/>
      <c r="Y556" s="25"/>
      <c r="Z556" s="25"/>
      <c r="AA556" s="25"/>
      <c r="AB556" s="25"/>
      <c r="AC556" s="25"/>
      <c r="AD556" s="25"/>
      <c r="AE556" s="25"/>
      <c r="AF556" s="25"/>
      <c r="AG556" s="25"/>
      <c r="AH556" s="25"/>
      <c r="AI556" s="25"/>
      <c r="AJ556" s="25"/>
      <c r="AK556" s="25"/>
      <c r="AL556" s="25"/>
      <c r="AM556" s="25"/>
      <c r="AN556" s="25"/>
      <c r="AO556" s="25"/>
      <c r="AP556" s="25"/>
      <c r="AQ556" s="25"/>
      <c r="AR556" s="25"/>
      <c r="AS556" s="25"/>
      <c r="AT556" s="25"/>
      <c r="AU556" s="25"/>
      <c r="AV556" s="25"/>
      <c r="AW556" s="25"/>
      <c r="AX556" s="25"/>
      <c r="AY556" s="25"/>
      <c r="AZ556" s="25"/>
      <c r="BA556" s="25"/>
      <c r="BB556" s="25"/>
      <c r="BC556" s="25"/>
      <c r="BD556" s="25"/>
      <c r="BE556" s="25"/>
      <c r="BF556" s="25"/>
      <c r="BG556" s="25"/>
    </row>
    <row r="557" ht="1.5" customHeight="1"/>
    <row r="558" spans="3:59" ht="14.25" customHeight="1">
      <c r="C558" s="17">
        <v>38</v>
      </c>
      <c r="D558" s="17"/>
      <c r="E558" s="18" t="s">
        <v>201</v>
      </c>
      <c r="F558" s="18"/>
      <c r="G558" s="18"/>
      <c r="H558" s="18"/>
      <c r="I558" s="18"/>
      <c r="J558" s="18"/>
      <c r="K558" s="18"/>
      <c r="M558" s="2" t="s">
        <v>43</v>
      </c>
      <c r="P558" s="18" t="s">
        <v>202</v>
      </c>
      <c r="Q558" s="18"/>
      <c r="R558" s="18"/>
      <c r="S558" s="18"/>
      <c r="T558" s="18"/>
      <c r="U558" s="18"/>
      <c r="V558" s="18"/>
      <c r="W558" s="18"/>
      <c r="X558" s="18"/>
      <c r="Y558" s="18"/>
      <c r="Z558" s="18"/>
      <c r="AA558" s="18"/>
      <c r="AB558" s="18"/>
      <c r="AC558" s="18"/>
      <c r="AD558" s="18"/>
      <c r="AE558" s="18"/>
      <c r="AF558" s="18"/>
      <c r="AG558" s="18"/>
      <c r="AH558" s="18"/>
      <c r="AI558" s="19" t="s">
        <v>93</v>
      </c>
      <c r="AJ558" s="19"/>
      <c r="AK558" s="19"/>
      <c r="AL558" s="19"/>
      <c r="AN558" s="20">
        <v>87.8</v>
      </c>
      <c r="AO558" s="20"/>
      <c r="AP558" s="20"/>
      <c r="AS558" s="34"/>
      <c r="AT558" s="34"/>
      <c r="AU558" s="34"/>
      <c r="AV558" s="34"/>
      <c r="AW558" s="34"/>
      <c r="AX558" s="31"/>
      <c r="AY558" s="31"/>
      <c r="AZ558" s="30">
        <f>AN558*AS558</f>
        <v>0</v>
      </c>
      <c r="BA558" s="30"/>
      <c r="BB558" s="30"/>
      <c r="BC558" s="30"/>
      <c r="BD558" s="30"/>
      <c r="BE558" s="30"/>
      <c r="BF558" s="30"/>
      <c r="BG558" s="30"/>
    </row>
    <row r="559" ht="3" customHeight="1"/>
    <row r="560" spans="16:34" ht="15.75" customHeight="1">
      <c r="P560" s="21" t="s">
        <v>194</v>
      </c>
      <c r="Q560" s="21"/>
      <c r="R560" s="21"/>
      <c r="S560" s="21"/>
      <c r="T560" s="21"/>
      <c r="U560" s="21"/>
      <c r="V560" s="21"/>
      <c r="W560" s="21"/>
      <c r="X560" s="21"/>
      <c r="Y560" s="21"/>
      <c r="Z560" s="21"/>
      <c r="AA560" s="21"/>
      <c r="AB560" s="21"/>
      <c r="AC560" s="21"/>
      <c r="AD560" s="21"/>
      <c r="AE560" s="21"/>
      <c r="AF560" s="21"/>
      <c r="AG560" s="21"/>
      <c r="AH560" s="21"/>
    </row>
    <row r="561" ht="2.25" customHeight="1"/>
    <row r="562" spans="20:59" ht="13.5" customHeight="1">
      <c r="T562" s="25" t="s">
        <v>203</v>
      </c>
      <c r="U562" s="25"/>
      <c r="V562" s="25"/>
      <c r="W562" s="25"/>
      <c r="X562" s="25"/>
      <c r="Y562" s="25"/>
      <c r="Z562" s="25"/>
      <c r="AA562" s="25"/>
      <c r="AB562" s="25"/>
      <c r="AC562" s="25"/>
      <c r="AD562" s="25"/>
      <c r="AE562" s="25"/>
      <c r="AF562" s="25"/>
      <c r="AG562" s="25"/>
      <c r="AH562" s="25"/>
      <c r="AI562" s="25"/>
      <c r="AJ562" s="25"/>
      <c r="AK562" s="25"/>
      <c r="AL562" s="25"/>
      <c r="AM562" s="25"/>
      <c r="AN562" s="25"/>
      <c r="AO562" s="25"/>
      <c r="AP562" s="25"/>
      <c r="AQ562" s="25"/>
      <c r="AR562" s="25"/>
      <c r="AS562" s="25"/>
      <c r="AT562" s="25"/>
      <c r="AU562" s="25"/>
      <c r="AV562" s="25"/>
      <c r="AW562" s="25"/>
      <c r="AX562" s="25"/>
      <c r="AY562" s="25"/>
      <c r="AZ562" s="25"/>
      <c r="BA562" s="25"/>
      <c r="BB562" s="25"/>
      <c r="BC562" s="25"/>
      <c r="BD562" s="25"/>
      <c r="BE562" s="25"/>
      <c r="BF562" s="25"/>
      <c r="BG562" s="25"/>
    </row>
    <row r="563" spans="20:59" ht="13.5" customHeight="1">
      <c r="T563" s="25"/>
      <c r="U563" s="25"/>
      <c r="V563" s="25"/>
      <c r="W563" s="25"/>
      <c r="X563" s="25"/>
      <c r="Y563" s="25"/>
      <c r="Z563" s="25"/>
      <c r="AA563" s="25"/>
      <c r="AB563" s="25"/>
      <c r="AC563" s="25"/>
      <c r="AD563" s="25"/>
      <c r="AE563" s="25"/>
      <c r="AF563" s="25"/>
      <c r="AG563" s="25"/>
      <c r="AH563" s="25"/>
      <c r="AI563" s="25"/>
      <c r="AJ563" s="25"/>
      <c r="AK563" s="25"/>
      <c r="AL563" s="25"/>
      <c r="AM563" s="25"/>
      <c r="AN563" s="25"/>
      <c r="AO563" s="25"/>
      <c r="AP563" s="25"/>
      <c r="AQ563" s="25"/>
      <c r="AR563" s="25"/>
      <c r="AS563" s="25"/>
      <c r="AT563" s="25"/>
      <c r="AU563" s="25"/>
      <c r="AV563" s="25"/>
      <c r="AW563" s="25"/>
      <c r="AX563" s="25"/>
      <c r="AY563" s="25"/>
      <c r="AZ563" s="25"/>
      <c r="BA563" s="25"/>
      <c r="BB563" s="25"/>
      <c r="BC563" s="25"/>
      <c r="BD563" s="25"/>
      <c r="BE563" s="25"/>
      <c r="BF563" s="25"/>
      <c r="BG563" s="25"/>
    </row>
    <row r="564" spans="20:59" ht="13.5" customHeight="1">
      <c r="T564" s="25"/>
      <c r="U564" s="25"/>
      <c r="V564" s="25"/>
      <c r="W564" s="25"/>
      <c r="X564" s="25"/>
      <c r="Y564" s="25"/>
      <c r="Z564" s="25"/>
      <c r="AA564" s="25"/>
      <c r="AB564" s="25"/>
      <c r="AC564" s="25"/>
      <c r="AD564" s="25"/>
      <c r="AE564" s="25"/>
      <c r="AF564" s="25"/>
      <c r="AG564" s="25"/>
      <c r="AH564" s="25"/>
      <c r="AI564" s="25"/>
      <c r="AJ564" s="25"/>
      <c r="AK564" s="25"/>
      <c r="AL564" s="25"/>
      <c r="AM564" s="25"/>
      <c r="AN564" s="25"/>
      <c r="AO564" s="25"/>
      <c r="AP564" s="25"/>
      <c r="AQ564" s="25"/>
      <c r="AR564" s="25"/>
      <c r="AS564" s="25"/>
      <c r="AT564" s="25"/>
      <c r="AU564" s="25"/>
      <c r="AV564" s="25"/>
      <c r="AW564" s="25"/>
      <c r="AX564" s="25"/>
      <c r="AY564" s="25"/>
      <c r="AZ564" s="25"/>
      <c r="BA564" s="25"/>
      <c r="BB564" s="25"/>
      <c r="BC564" s="25"/>
      <c r="BD564" s="25"/>
      <c r="BE564" s="25"/>
      <c r="BF564" s="25"/>
      <c r="BG564" s="25"/>
    </row>
    <row r="565" spans="20:59" ht="13.5" customHeight="1">
      <c r="T565" s="25"/>
      <c r="U565" s="25"/>
      <c r="V565" s="25"/>
      <c r="W565" s="25"/>
      <c r="X565" s="25"/>
      <c r="Y565" s="25"/>
      <c r="Z565" s="25"/>
      <c r="AA565" s="25"/>
      <c r="AB565" s="25"/>
      <c r="AC565" s="25"/>
      <c r="AD565" s="25"/>
      <c r="AE565" s="25"/>
      <c r="AF565" s="25"/>
      <c r="AG565" s="25"/>
      <c r="AH565" s="25"/>
      <c r="AI565" s="25"/>
      <c r="AJ565" s="25"/>
      <c r="AK565" s="25"/>
      <c r="AL565" s="25"/>
      <c r="AM565" s="25"/>
      <c r="AN565" s="25"/>
      <c r="AO565" s="25"/>
      <c r="AP565" s="25"/>
      <c r="AQ565" s="25"/>
      <c r="AR565" s="25"/>
      <c r="AS565" s="25"/>
      <c r="AT565" s="25"/>
      <c r="AU565" s="25"/>
      <c r="AV565" s="25"/>
      <c r="AW565" s="25"/>
      <c r="AX565" s="25"/>
      <c r="AY565" s="25"/>
      <c r="AZ565" s="25"/>
      <c r="BA565" s="25"/>
      <c r="BB565" s="25"/>
      <c r="BC565" s="25"/>
      <c r="BD565" s="25"/>
      <c r="BE565" s="25"/>
      <c r="BF565" s="25"/>
      <c r="BG565" s="25"/>
    </row>
    <row r="566" spans="20:59" ht="13.5" customHeight="1">
      <c r="T566" s="25"/>
      <c r="U566" s="25"/>
      <c r="V566" s="25"/>
      <c r="W566" s="25"/>
      <c r="X566" s="25"/>
      <c r="Y566" s="25"/>
      <c r="Z566" s="25"/>
      <c r="AA566" s="25"/>
      <c r="AB566" s="25"/>
      <c r="AC566" s="25"/>
      <c r="AD566" s="25"/>
      <c r="AE566" s="25"/>
      <c r="AF566" s="25"/>
      <c r="AG566" s="25"/>
      <c r="AH566" s="25"/>
      <c r="AI566" s="25"/>
      <c r="AJ566" s="25"/>
      <c r="AK566" s="25"/>
      <c r="AL566" s="25"/>
      <c r="AM566" s="25"/>
      <c r="AN566" s="25"/>
      <c r="AO566" s="25"/>
      <c r="AP566" s="25"/>
      <c r="AQ566" s="25"/>
      <c r="AR566" s="25"/>
      <c r="AS566" s="25"/>
      <c r="AT566" s="25"/>
      <c r="AU566" s="25"/>
      <c r="AV566" s="25"/>
      <c r="AW566" s="25"/>
      <c r="AX566" s="25"/>
      <c r="AY566" s="25"/>
      <c r="AZ566" s="25"/>
      <c r="BA566" s="25"/>
      <c r="BB566" s="25"/>
      <c r="BC566" s="25"/>
      <c r="BD566" s="25"/>
      <c r="BE566" s="25"/>
      <c r="BF566" s="25"/>
      <c r="BG566" s="25"/>
    </row>
    <row r="567" ht="7.5" customHeight="1"/>
    <row r="568" spans="20:59" ht="13.5" customHeight="1">
      <c r="T568" s="25" t="s">
        <v>204</v>
      </c>
      <c r="U568" s="25"/>
      <c r="V568" s="25"/>
      <c r="W568" s="25"/>
      <c r="X568" s="25"/>
      <c r="Y568" s="25"/>
      <c r="Z568" s="25"/>
      <c r="AA568" s="25"/>
      <c r="AB568" s="25"/>
      <c r="AC568" s="25"/>
      <c r="AD568" s="25"/>
      <c r="AE568" s="25"/>
      <c r="AF568" s="25"/>
      <c r="AG568" s="25"/>
      <c r="AH568" s="25"/>
      <c r="AI568" s="25"/>
      <c r="AJ568" s="25"/>
      <c r="AK568" s="25"/>
      <c r="AL568" s="25"/>
      <c r="AM568" s="25"/>
      <c r="AN568" s="25"/>
      <c r="AO568" s="25"/>
      <c r="AP568" s="25"/>
      <c r="AQ568" s="25"/>
      <c r="AR568" s="25"/>
      <c r="AS568" s="25"/>
      <c r="AT568" s="25"/>
      <c r="AU568" s="25"/>
      <c r="AV568" s="25"/>
      <c r="AW568" s="25"/>
      <c r="AX568" s="25"/>
      <c r="AY568" s="25"/>
      <c r="AZ568" s="25"/>
      <c r="BA568" s="25"/>
      <c r="BB568" s="25"/>
      <c r="BC568" s="25"/>
      <c r="BD568" s="25"/>
      <c r="BE568" s="25"/>
      <c r="BF568" s="25"/>
      <c r="BG568" s="25"/>
    </row>
    <row r="569" spans="3:59" ht="15.75" customHeight="1">
      <c r="C569" s="22" t="s">
        <v>33</v>
      </c>
      <c r="D569" s="22"/>
      <c r="E569" s="22"/>
      <c r="F569" s="22"/>
      <c r="G569" s="22"/>
      <c r="H569" s="22"/>
      <c r="I569" s="22"/>
      <c r="J569" s="22"/>
      <c r="K569" s="22"/>
      <c r="L569" s="22"/>
      <c r="M569" s="22"/>
      <c r="N569" s="22"/>
      <c r="O569" s="22"/>
      <c r="P569" s="22"/>
      <c r="Q569" s="22"/>
      <c r="T569" s="23" t="s">
        <v>34</v>
      </c>
      <c r="U569" s="23"/>
      <c r="V569" s="23"/>
      <c r="W569" s="23"/>
      <c r="X569" s="23"/>
      <c r="Y569" s="23"/>
      <c r="Z569" s="23"/>
      <c r="AA569" s="23"/>
      <c r="AB569" s="23"/>
      <c r="AC569" s="23"/>
      <c r="AD569" s="23"/>
      <c r="AE569" s="23"/>
      <c r="AF569" s="23"/>
      <c r="AG569" s="23"/>
      <c r="AH569" s="23"/>
      <c r="AI569" s="23"/>
      <c r="AJ569" s="23"/>
      <c r="AK569" s="23"/>
      <c r="AL569" s="23"/>
      <c r="AM569" s="23"/>
      <c r="AN569" s="23"/>
      <c r="AO569" s="23"/>
      <c r="AP569" s="23"/>
      <c r="AQ569" s="23"/>
      <c r="AR569" s="23"/>
      <c r="AS569" s="23"/>
      <c r="AT569" s="23"/>
      <c r="AU569" s="23"/>
      <c r="AV569" s="23"/>
      <c r="AW569" s="23"/>
      <c r="AX569" s="23"/>
      <c r="AY569" s="23"/>
      <c r="AZ569" s="23"/>
      <c r="BA569" s="23"/>
      <c r="BB569" s="23"/>
      <c r="BC569" s="23"/>
      <c r="BD569" s="23"/>
      <c r="BE569" s="23"/>
      <c r="BF569" s="23"/>
      <c r="BG569" s="23"/>
    </row>
    <row r="570" ht="12.75" customHeight="1" hidden="1"/>
    <row r="571" spans="3:59" ht="13.5" customHeight="1">
      <c r="C571" s="22" t="s">
        <v>35</v>
      </c>
      <c r="D571" s="22"/>
      <c r="E571" s="22"/>
      <c r="F571" s="22"/>
      <c r="G571" s="22"/>
      <c r="H571" s="22"/>
      <c r="I571" s="22"/>
      <c r="J571" s="22"/>
      <c r="K571" s="22"/>
      <c r="L571" s="22"/>
      <c r="M571" s="22"/>
      <c r="N571" s="22"/>
      <c r="O571" s="22"/>
      <c r="P571" s="22"/>
      <c r="Q571" s="22"/>
      <c r="S571" s="25" t="s">
        <v>200</v>
      </c>
      <c r="T571" s="25"/>
      <c r="U571" s="25"/>
      <c r="V571" s="25"/>
      <c r="W571" s="25"/>
      <c r="X571" s="25"/>
      <c r="Y571" s="25"/>
      <c r="Z571" s="25"/>
      <c r="AA571" s="25"/>
      <c r="AB571" s="25"/>
      <c r="AC571" s="25"/>
      <c r="AD571" s="25"/>
      <c r="AE571" s="25"/>
      <c r="AF571" s="25"/>
      <c r="AG571" s="25"/>
      <c r="AH571" s="25"/>
      <c r="AI571" s="25"/>
      <c r="AJ571" s="25"/>
      <c r="AK571" s="25"/>
      <c r="AL571" s="25"/>
      <c r="AM571" s="25"/>
      <c r="AN571" s="25"/>
      <c r="AO571" s="25"/>
      <c r="AP571" s="25"/>
      <c r="AQ571" s="25"/>
      <c r="AR571" s="25"/>
      <c r="AS571" s="25"/>
      <c r="AT571" s="25"/>
      <c r="AU571" s="25"/>
      <c r="AV571" s="25"/>
      <c r="AW571" s="25"/>
      <c r="AX571" s="25"/>
      <c r="AY571" s="25"/>
      <c r="AZ571" s="25"/>
      <c r="BA571" s="25"/>
      <c r="BB571" s="25"/>
      <c r="BC571" s="25"/>
      <c r="BD571" s="25"/>
      <c r="BE571" s="25"/>
      <c r="BF571" s="25"/>
      <c r="BG571" s="25"/>
    </row>
    <row r="572" spans="19:59" ht="13.5" customHeight="1">
      <c r="S572" s="25"/>
      <c r="T572" s="25"/>
      <c r="U572" s="25"/>
      <c r="V572" s="25"/>
      <c r="W572" s="25"/>
      <c r="X572" s="25"/>
      <c r="Y572" s="25"/>
      <c r="Z572" s="25"/>
      <c r="AA572" s="25"/>
      <c r="AB572" s="25"/>
      <c r="AC572" s="25"/>
      <c r="AD572" s="25"/>
      <c r="AE572" s="25"/>
      <c r="AF572" s="25"/>
      <c r="AG572" s="25"/>
      <c r="AH572" s="25"/>
      <c r="AI572" s="25"/>
      <c r="AJ572" s="25"/>
      <c r="AK572" s="25"/>
      <c r="AL572" s="25"/>
      <c r="AM572" s="25"/>
      <c r="AN572" s="25"/>
      <c r="AO572" s="25"/>
      <c r="AP572" s="25"/>
      <c r="AQ572" s="25"/>
      <c r="AR572" s="25"/>
      <c r="AS572" s="25"/>
      <c r="AT572" s="25"/>
      <c r="AU572" s="25"/>
      <c r="AV572" s="25"/>
      <c r="AW572" s="25"/>
      <c r="AX572" s="25"/>
      <c r="AY572" s="25"/>
      <c r="AZ572" s="25"/>
      <c r="BA572" s="25"/>
      <c r="BB572" s="25"/>
      <c r="BC572" s="25"/>
      <c r="BD572" s="25"/>
      <c r="BE572" s="25"/>
      <c r="BF572" s="25"/>
      <c r="BG572" s="25"/>
    </row>
    <row r="573" spans="19:59" ht="13.5" customHeight="1">
      <c r="S573" s="25"/>
      <c r="T573" s="25"/>
      <c r="U573" s="25"/>
      <c r="V573" s="25"/>
      <c r="W573" s="25"/>
      <c r="X573" s="25"/>
      <c r="Y573" s="25"/>
      <c r="Z573" s="25"/>
      <c r="AA573" s="25"/>
      <c r="AB573" s="25"/>
      <c r="AC573" s="25"/>
      <c r="AD573" s="25"/>
      <c r="AE573" s="25"/>
      <c r="AF573" s="25"/>
      <c r="AG573" s="25"/>
      <c r="AH573" s="25"/>
      <c r="AI573" s="25"/>
      <c r="AJ573" s="25"/>
      <c r="AK573" s="25"/>
      <c r="AL573" s="25"/>
      <c r="AM573" s="25"/>
      <c r="AN573" s="25"/>
      <c r="AO573" s="25"/>
      <c r="AP573" s="25"/>
      <c r="AQ573" s="25"/>
      <c r="AR573" s="25"/>
      <c r="AS573" s="25"/>
      <c r="AT573" s="25"/>
      <c r="AU573" s="25"/>
      <c r="AV573" s="25"/>
      <c r="AW573" s="25"/>
      <c r="AX573" s="25"/>
      <c r="AY573" s="25"/>
      <c r="AZ573" s="25"/>
      <c r="BA573" s="25"/>
      <c r="BB573" s="25"/>
      <c r="BC573" s="25"/>
      <c r="BD573" s="25"/>
      <c r="BE573" s="25"/>
      <c r="BF573" s="25"/>
      <c r="BG573" s="25"/>
    </row>
    <row r="574" spans="19:59" ht="13.5" customHeight="1">
      <c r="S574" s="25"/>
      <c r="T574" s="25"/>
      <c r="U574" s="25"/>
      <c r="V574" s="25"/>
      <c r="W574" s="25"/>
      <c r="X574" s="25"/>
      <c r="Y574" s="25"/>
      <c r="Z574" s="25"/>
      <c r="AA574" s="25"/>
      <c r="AB574" s="25"/>
      <c r="AC574" s="25"/>
      <c r="AD574" s="25"/>
      <c r="AE574" s="25"/>
      <c r="AF574" s="25"/>
      <c r="AG574" s="25"/>
      <c r="AH574" s="25"/>
      <c r="AI574" s="25"/>
      <c r="AJ574" s="25"/>
      <c r="AK574" s="25"/>
      <c r="AL574" s="25"/>
      <c r="AM574" s="25"/>
      <c r="AN574" s="25"/>
      <c r="AO574" s="25"/>
      <c r="AP574" s="25"/>
      <c r="AQ574" s="25"/>
      <c r="AR574" s="25"/>
      <c r="AS574" s="25"/>
      <c r="AT574" s="25"/>
      <c r="AU574" s="25"/>
      <c r="AV574" s="25"/>
      <c r="AW574" s="25"/>
      <c r="AX574" s="25"/>
      <c r="AY574" s="25"/>
      <c r="AZ574" s="25"/>
      <c r="BA574" s="25"/>
      <c r="BB574" s="25"/>
      <c r="BC574" s="25"/>
      <c r="BD574" s="25"/>
      <c r="BE574" s="25"/>
      <c r="BF574" s="25"/>
      <c r="BG574" s="25"/>
    </row>
    <row r="575" spans="19:59" ht="13.5" customHeight="1">
      <c r="S575" s="25"/>
      <c r="T575" s="25"/>
      <c r="U575" s="25"/>
      <c r="V575" s="25"/>
      <c r="W575" s="25"/>
      <c r="X575" s="25"/>
      <c r="Y575" s="25"/>
      <c r="Z575" s="25"/>
      <c r="AA575" s="25"/>
      <c r="AB575" s="25"/>
      <c r="AC575" s="25"/>
      <c r="AD575" s="25"/>
      <c r="AE575" s="25"/>
      <c r="AF575" s="25"/>
      <c r="AG575" s="25"/>
      <c r="AH575" s="25"/>
      <c r="AI575" s="25"/>
      <c r="AJ575" s="25"/>
      <c r="AK575" s="25"/>
      <c r="AL575" s="25"/>
      <c r="AM575" s="25"/>
      <c r="AN575" s="25"/>
      <c r="AO575" s="25"/>
      <c r="AP575" s="25"/>
      <c r="AQ575" s="25"/>
      <c r="AR575" s="25"/>
      <c r="AS575" s="25"/>
      <c r="AT575" s="25"/>
      <c r="AU575" s="25"/>
      <c r="AV575" s="25"/>
      <c r="AW575" s="25"/>
      <c r="AX575" s="25"/>
      <c r="AY575" s="25"/>
      <c r="AZ575" s="25"/>
      <c r="BA575" s="25"/>
      <c r="BB575" s="25"/>
      <c r="BC575" s="25"/>
      <c r="BD575" s="25"/>
      <c r="BE575" s="25"/>
      <c r="BF575" s="25"/>
      <c r="BG575" s="25"/>
    </row>
    <row r="576" spans="19:59" ht="13.5" customHeight="1">
      <c r="S576" s="25"/>
      <c r="T576" s="25"/>
      <c r="U576" s="25"/>
      <c r="V576" s="25"/>
      <c r="W576" s="25"/>
      <c r="X576" s="25"/>
      <c r="Y576" s="25"/>
      <c r="Z576" s="25"/>
      <c r="AA576" s="25"/>
      <c r="AB576" s="25"/>
      <c r="AC576" s="25"/>
      <c r="AD576" s="25"/>
      <c r="AE576" s="25"/>
      <c r="AF576" s="25"/>
      <c r="AG576" s="25"/>
      <c r="AH576" s="25"/>
      <c r="AI576" s="25"/>
      <c r="AJ576" s="25"/>
      <c r="AK576" s="25"/>
      <c r="AL576" s="25"/>
      <c r="AM576" s="25"/>
      <c r="AN576" s="25"/>
      <c r="AO576" s="25"/>
      <c r="AP576" s="25"/>
      <c r="AQ576" s="25"/>
      <c r="AR576" s="25"/>
      <c r="AS576" s="25"/>
      <c r="AT576" s="25"/>
      <c r="AU576" s="25"/>
      <c r="AV576" s="25"/>
      <c r="AW576" s="25"/>
      <c r="AX576" s="25"/>
      <c r="AY576" s="25"/>
      <c r="AZ576" s="25"/>
      <c r="BA576" s="25"/>
      <c r="BB576" s="25"/>
      <c r="BC576" s="25"/>
      <c r="BD576" s="25"/>
      <c r="BE576" s="25"/>
      <c r="BF576" s="25"/>
      <c r="BG576" s="25"/>
    </row>
    <row r="577" spans="19:59" ht="13.5" customHeight="1">
      <c r="S577" s="25"/>
      <c r="T577" s="25"/>
      <c r="U577" s="25"/>
      <c r="V577" s="25"/>
      <c r="W577" s="25"/>
      <c r="X577" s="25"/>
      <c r="Y577" s="25"/>
      <c r="Z577" s="25"/>
      <c r="AA577" s="25"/>
      <c r="AB577" s="25"/>
      <c r="AC577" s="25"/>
      <c r="AD577" s="25"/>
      <c r="AE577" s="25"/>
      <c r="AF577" s="25"/>
      <c r="AG577" s="25"/>
      <c r="AH577" s="25"/>
      <c r="AI577" s="25"/>
      <c r="AJ577" s="25"/>
      <c r="AK577" s="25"/>
      <c r="AL577" s="25"/>
      <c r="AM577" s="25"/>
      <c r="AN577" s="25"/>
      <c r="AO577" s="25"/>
      <c r="AP577" s="25"/>
      <c r="AQ577" s="25"/>
      <c r="AR577" s="25"/>
      <c r="AS577" s="25"/>
      <c r="AT577" s="25"/>
      <c r="AU577" s="25"/>
      <c r="AV577" s="25"/>
      <c r="AW577" s="25"/>
      <c r="AX577" s="25"/>
      <c r="AY577" s="25"/>
      <c r="AZ577" s="25"/>
      <c r="BA577" s="25"/>
      <c r="BB577" s="25"/>
      <c r="BC577" s="25"/>
      <c r="BD577" s="25"/>
      <c r="BE577" s="25"/>
      <c r="BF577" s="25"/>
      <c r="BG577" s="25"/>
    </row>
    <row r="578" spans="19:59" ht="13.5" customHeight="1">
      <c r="S578" s="25"/>
      <c r="T578" s="25"/>
      <c r="U578" s="25"/>
      <c r="V578" s="25"/>
      <c r="W578" s="25"/>
      <c r="X578" s="25"/>
      <c r="Y578" s="25"/>
      <c r="Z578" s="25"/>
      <c r="AA578" s="25"/>
      <c r="AB578" s="25"/>
      <c r="AC578" s="25"/>
      <c r="AD578" s="25"/>
      <c r="AE578" s="25"/>
      <c r="AF578" s="25"/>
      <c r="AG578" s="25"/>
      <c r="AH578" s="25"/>
      <c r="AI578" s="25"/>
      <c r="AJ578" s="25"/>
      <c r="AK578" s="25"/>
      <c r="AL578" s="25"/>
      <c r="AM578" s="25"/>
      <c r="AN578" s="25"/>
      <c r="AO578" s="25"/>
      <c r="AP578" s="25"/>
      <c r="AQ578" s="25"/>
      <c r="AR578" s="25"/>
      <c r="AS578" s="25"/>
      <c r="AT578" s="25"/>
      <c r="AU578" s="25"/>
      <c r="AV578" s="25"/>
      <c r="AW578" s="25"/>
      <c r="AX578" s="25"/>
      <c r="AY578" s="25"/>
      <c r="AZ578" s="25"/>
      <c r="BA578" s="25"/>
      <c r="BB578" s="25"/>
      <c r="BC578" s="25"/>
      <c r="BD578" s="25"/>
      <c r="BE578" s="25"/>
      <c r="BF578" s="25"/>
      <c r="BG578" s="25"/>
    </row>
    <row r="579" spans="19:59" ht="13.5" customHeight="1">
      <c r="S579" s="25"/>
      <c r="T579" s="25"/>
      <c r="U579" s="25"/>
      <c r="V579" s="25"/>
      <c r="W579" s="25"/>
      <c r="X579" s="25"/>
      <c r="Y579" s="25"/>
      <c r="Z579" s="25"/>
      <c r="AA579" s="25"/>
      <c r="AB579" s="25"/>
      <c r="AC579" s="25"/>
      <c r="AD579" s="25"/>
      <c r="AE579" s="25"/>
      <c r="AF579" s="25"/>
      <c r="AG579" s="25"/>
      <c r="AH579" s="25"/>
      <c r="AI579" s="25"/>
      <c r="AJ579" s="25"/>
      <c r="AK579" s="25"/>
      <c r="AL579" s="25"/>
      <c r="AM579" s="25"/>
      <c r="AN579" s="25"/>
      <c r="AO579" s="25"/>
      <c r="AP579" s="25"/>
      <c r="AQ579" s="25"/>
      <c r="AR579" s="25"/>
      <c r="AS579" s="25"/>
      <c r="AT579" s="25"/>
      <c r="AU579" s="25"/>
      <c r="AV579" s="25"/>
      <c r="AW579" s="25"/>
      <c r="AX579" s="25"/>
      <c r="AY579" s="25"/>
      <c r="AZ579" s="25"/>
      <c r="BA579" s="25"/>
      <c r="BB579" s="25"/>
      <c r="BC579" s="25"/>
      <c r="BD579" s="25"/>
      <c r="BE579" s="25"/>
      <c r="BF579" s="25"/>
      <c r="BG579" s="25"/>
    </row>
    <row r="580" ht="1.5" customHeight="1"/>
    <row r="581" spans="3:59" ht="14.25" customHeight="1">
      <c r="C581" s="17">
        <v>39</v>
      </c>
      <c r="D581" s="17"/>
      <c r="E581" s="18" t="s">
        <v>201</v>
      </c>
      <c r="F581" s="18"/>
      <c r="G581" s="18"/>
      <c r="H581" s="18"/>
      <c r="I581" s="18"/>
      <c r="J581" s="18"/>
      <c r="K581" s="18"/>
      <c r="M581" s="2" t="s">
        <v>48</v>
      </c>
      <c r="P581" s="18" t="s">
        <v>205</v>
      </c>
      <c r="Q581" s="18"/>
      <c r="R581" s="18"/>
      <c r="S581" s="18"/>
      <c r="T581" s="18"/>
      <c r="U581" s="18"/>
      <c r="V581" s="18"/>
      <c r="W581" s="18"/>
      <c r="X581" s="18"/>
      <c r="Y581" s="18"/>
      <c r="Z581" s="18"/>
      <c r="AA581" s="18"/>
      <c r="AB581" s="18"/>
      <c r="AC581" s="18"/>
      <c r="AD581" s="18"/>
      <c r="AE581" s="18"/>
      <c r="AF581" s="18"/>
      <c r="AG581" s="18"/>
      <c r="AH581" s="18"/>
      <c r="AI581" s="19" t="s">
        <v>93</v>
      </c>
      <c r="AJ581" s="19"/>
      <c r="AK581" s="19"/>
      <c r="AL581" s="19"/>
      <c r="AN581" s="20">
        <v>87.8</v>
      </c>
      <c r="AO581" s="20"/>
      <c r="AP581" s="20"/>
      <c r="AS581" s="34"/>
      <c r="AT581" s="34"/>
      <c r="AU581" s="34"/>
      <c r="AV581" s="34"/>
      <c r="AW581" s="34"/>
      <c r="AX581" s="31"/>
      <c r="AY581" s="31"/>
      <c r="AZ581" s="30">
        <f>AN581*AS581</f>
        <v>0</v>
      </c>
      <c r="BA581" s="30"/>
      <c r="BB581" s="30"/>
      <c r="BC581" s="30"/>
      <c r="BD581" s="30"/>
      <c r="BE581" s="30"/>
      <c r="BF581" s="30"/>
      <c r="BG581" s="30"/>
    </row>
    <row r="582" ht="3" customHeight="1"/>
    <row r="583" spans="16:34" ht="15.75" customHeight="1">
      <c r="P583" s="21" t="s">
        <v>206</v>
      </c>
      <c r="Q583" s="21"/>
      <c r="R583" s="21"/>
      <c r="S583" s="21"/>
      <c r="T583" s="21"/>
      <c r="U583" s="21"/>
      <c r="V583" s="21"/>
      <c r="W583" s="21"/>
      <c r="X583" s="21"/>
      <c r="Y583" s="21"/>
      <c r="Z583" s="21"/>
      <c r="AA583" s="21"/>
      <c r="AB583" s="21"/>
      <c r="AC583" s="21"/>
      <c r="AD583" s="21"/>
      <c r="AE583" s="21"/>
      <c r="AF583" s="21"/>
      <c r="AG583" s="21"/>
      <c r="AH583" s="21"/>
    </row>
    <row r="584" ht="2.25" customHeight="1"/>
    <row r="585" spans="20:59" ht="13.5" customHeight="1">
      <c r="T585" s="25" t="s">
        <v>207</v>
      </c>
      <c r="U585" s="25"/>
      <c r="V585" s="25"/>
      <c r="W585" s="25"/>
      <c r="X585" s="25"/>
      <c r="Y585" s="25"/>
      <c r="Z585" s="25"/>
      <c r="AA585" s="25"/>
      <c r="AB585" s="25"/>
      <c r="AC585" s="25"/>
      <c r="AD585" s="25"/>
      <c r="AE585" s="25"/>
      <c r="AF585" s="25"/>
      <c r="AG585" s="25"/>
      <c r="AH585" s="25"/>
      <c r="AI585" s="25"/>
      <c r="AJ585" s="25"/>
      <c r="AK585" s="25"/>
      <c r="AL585" s="25"/>
      <c r="AM585" s="25"/>
      <c r="AN585" s="25"/>
      <c r="AO585" s="25"/>
      <c r="AP585" s="25"/>
      <c r="AQ585" s="25"/>
      <c r="AR585" s="25"/>
      <c r="AS585" s="25"/>
      <c r="AT585" s="25"/>
      <c r="AU585" s="25"/>
      <c r="AV585" s="25"/>
      <c r="AW585" s="25"/>
      <c r="AX585" s="25"/>
      <c r="AY585" s="25"/>
      <c r="AZ585" s="25"/>
      <c r="BA585" s="25"/>
      <c r="BB585" s="25"/>
      <c r="BC585" s="25"/>
      <c r="BD585" s="25"/>
      <c r="BE585" s="25"/>
      <c r="BF585" s="25"/>
      <c r="BG585" s="25"/>
    </row>
    <row r="586" spans="20:59" ht="13.5" customHeight="1">
      <c r="T586" s="25"/>
      <c r="U586" s="25"/>
      <c r="V586" s="25"/>
      <c r="W586" s="25"/>
      <c r="X586" s="25"/>
      <c r="Y586" s="25"/>
      <c r="Z586" s="25"/>
      <c r="AA586" s="25"/>
      <c r="AB586" s="25"/>
      <c r="AC586" s="25"/>
      <c r="AD586" s="25"/>
      <c r="AE586" s="25"/>
      <c r="AF586" s="25"/>
      <c r="AG586" s="25"/>
      <c r="AH586" s="25"/>
      <c r="AI586" s="25"/>
      <c r="AJ586" s="25"/>
      <c r="AK586" s="25"/>
      <c r="AL586" s="25"/>
      <c r="AM586" s="25"/>
      <c r="AN586" s="25"/>
      <c r="AO586" s="25"/>
      <c r="AP586" s="25"/>
      <c r="AQ586" s="25"/>
      <c r="AR586" s="25"/>
      <c r="AS586" s="25"/>
      <c r="AT586" s="25"/>
      <c r="AU586" s="25"/>
      <c r="AV586" s="25"/>
      <c r="AW586" s="25"/>
      <c r="AX586" s="25"/>
      <c r="AY586" s="25"/>
      <c r="AZ586" s="25"/>
      <c r="BA586" s="25"/>
      <c r="BB586" s="25"/>
      <c r="BC586" s="25"/>
      <c r="BD586" s="25"/>
      <c r="BE586" s="25"/>
      <c r="BF586" s="25"/>
      <c r="BG586" s="25"/>
    </row>
    <row r="587" spans="20:59" ht="13.5" customHeight="1">
      <c r="T587" s="25"/>
      <c r="U587" s="25"/>
      <c r="V587" s="25"/>
      <c r="W587" s="25"/>
      <c r="X587" s="25"/>
      <c r="Y587" s="25"/>
      <c r="Z587" s="25"/>
      <c r="AA587" s="25"/>
      <c r="AB587" s="25"/>
      <c r="AC587" s="25"/>
      <c r="AD587" s="25"/>
      <c r="AE587" s="25"/>
      <c r="AF587" s="25"/>
      <c r="AG587" s="25"/>
      <c r="AH587" s="25"/>
      <c r="AI587" s="25"/>
      <c r="AJ587" s="25"/>
      <c r="AK587" s="25"/>
      <c r="AL587" s="25"/>
      <c r="AM587" s="25"/>
      <c r="AN587" s="25"/>
      <c r="AO587" s="25"/>
      <c r="AP587" s="25"/>
      <c r="AQ587" s="25"/>
      <c r="AR587" s="25"/>
      <c r="AS587" s="25"/>
      <c r="AT587" s="25"/>
      <c r="AU587" s="25"/>
      <c r="AV587" s="25"/>
      <c r="AW587" s="25"/>
      <c r="AX587" s="25"/>
      <c r="AY587" s="25"/>
      <c r="AZ587" s="25"/>
      <c r="BA587" s="25"/>
      <c r="BB587" s="25"/>
      <c r="BC587" s="25"/>
      <c r="BD587" s="25"/>
      <c r="BE587" s="25"/>
      <c r="BF587" s="25"/>
      <c r="BG587" s="25"/>
    </row>
    <row r="588" spans="20:59" ht="13.5" customHeight="1">
      <c r="T588" s="25"/>
      <c r="U588" s="25"/>
      <c r="V588" s="25"/>
      <c r="W588" s="25"/>
      <c r="X588" s="25"/>
      <c r="Y588" s="25"/>
      <c r="Z588" s="25"/>
      <c r="AA588" s="25"/>
      <c r="AB588" s="25"/>
      <c r="AC588" s="25"/>
      <c r="AD588" s="25"/>
      <c r="AE588" s="25"/>
      <c r="AF588" s="25"/>
      <c r="AG588" s="25"/>
      <c r="AH588" s="25"/>
      <c r="AI588" s="25"/>
      <c r="AJ588" s="25"/>
      <c r="AK588" s="25"/>
      <c r="AL588" s="25"/>
      <c r="AM588" s="25"/>
      <c r="AN588" s="25"/>
      <c r="AO588" s="25"/>
      <c r="AP588" s="25"/>
      <c r="AQ588" s="25"/>
      <c r="AR588" s="25"/>
      <c r="AS588" s="25"/>
      <c r="AT588" s="25"/>
      <c r="AU588" s="25"/>
      <c r="AV588" s="25"/>
      <c r="AW588" s="25"/>
      <c r="AX588" s="25"/>
      <c r="AY588" s="25"/>
      <c r="AZ588" s="25"/>
      <c r="BA588" s="25"/>
      <c r="BB588" s="25"/>
      <c r="BC588" s="25"/>
      <c r="BD588" s="25"/>
      <c r="BE588" s="25"/>
      <c r="BF588" s="25"/>
      <c r="BG588" s="25"/>
    </row>
    <row r="589" spans="20:59" ht="13.5" customHeight="1">
      <c r="T589" s="25"/>
      <c r="U589" s="25"/>
      <c r="V589" s="25"/>
      <c r="W589" s="25"/>
      <c r="X589" s="25"/>
      <c r="Y589" s="25"/>
      <c r="Z589" s="25"/>
      <c r="AA589" s="25"/>
      <c r="AB589" s="25"/>
      <c r="AC589" s="25"/>
      <c r="AD589" s="25"/>
      <c r="AE589" s="25"/>
      <c r="AF589" s="25"/>
      <c r="AG589" s="25"/>
      <c r="AH589" s="25"/>
      <c r="AI589" s="25"/>
      <c r="AJ589" s="25"/>
      <c r="AK589" s="25"/>
      <c r="AL589" s="25"/>
      <c r="AM589" s="25"/>
      <c r="AN589" s="25"/>
      <c r="AO589" s="25"/>
      <c r="AP589" s="25"/>
      <c r="AQ589" s="25"/>
      <c r="AR589" s="25"/>
      <c r="AS589" s="25"/>
      <c r="AT589" s="25"/>
      <c r="AU589" s="25"/>
      <c r="AV589" s="25"/>
      <c r="AW589" s="25"/>
      <c r="AX589" s="25"/>
      <c r="AY589" s="25"/>
      <c r="AZ589" s="25"/>
      <c r="BA589" s="25"/>
      <c r="BB589" s="25"/>
      <c r="BC589" s="25"/>
      <c r="BD589" s="25"/>
      <c r="BE589" s="25"/>
      <c r="BF589" s="25"/>
      <c r="BG589" s="25"/>
    </row>
    <row r="590" spans="20:59" ht="13.5" customHeight="1">
      <c r="T590" s="25"/>
      <c r="U590" s="25"/>
      <c r="V590" s="25"/>
      <c r="W590" s="25"/>
      <c r="X590" s="25"/>
      <c r="Y590" s="25"/>
      <c r="Z590" s="25"/>
      <c r="AA590" s="25"/>
      <c r="AB590" s="25"/>
      <c r="AC590" s="25"/>
      <c r="AD590" s="25"/>
      <c r="AE590" s="25"/>
      <c r="AF590" s="25"/>
      <c r="AG590" s="25"/>
      <c r="AH590" s="25"/>
      <c r="AI590" s="25"/>
      <c r="AJ590" s="25"/>
      <c r="AK590" s="25"/>
      <c r="AL590" s="25"/>
      <c r="AM590" s="25"/>
      <c r="AN590" s="25"/>
      <c r="AO590" s="25"/>
      <c r="AP590" s="25"/>
      <c r="AQ590" s="25"/>
      <c r="AR590" s="25"/>
      <c r="AS590" s="25"/>
      <c r="AT590" s="25"/>
      <c r="AU590" s="25"/>
      <c r="AV590" s="25"/>
      <c r="AW590" s="25"/>
      <c r="AX590" s="25"/>
      <c r="AY590" s="25"/>
      <c r="AZ590" s="25"/>
      <c r="BA590" s="25"/>
      <c r="BB590" s="25"/>
      <c r="BC590" s="25"/>
      <c r="BD590" s="25"/>
      <c r="BE590" s="25"/>
      <c r="BF590" s="25"/>
      <c r="BG590" s="25"/>
    </row>
    <row r="591" spans="3:59" ht="15.75" customHeight="1">
      <c r="C591" s="22" t="s">
        <v>33</v>
      </c>
      <c r="D591" s="22"/>
      <c r="E591" s="22"/>
      <c r="F591" s="22"/>
      <c r="G591" s="22"/>
      <c r="H591" s="22"/>
      <c r="I591" s="22"/>
      <c r="J591" s="22"/>
      <c r="K591" s="22"/>
      <c r="L591" s="22"/>
      <c r="M591" s="22"/>
      <c r="N591" s="22"/>
      <c r="O591" s="22"/>
      <c r="P591" s="22"/>
      <c r="Q591" s="22"/>
      <c r="T591" s="23" t="s">
        <v>34</v>
      </c>
      <c r="U591" s="23"/>
      <c r="V591" s="23"/>
      <c r="W591" s="23"/>
      <c r="X591" s="23"/>
      <c r="Y591" s="23"/>
      <c r="Z591" s="23"/>
      <c r="AA591" s="23"/>
      <c r="AB591" s="23"/>
      <c r="AC591" s="23"/>
      <c r="AD591" s="23"/>
      <c r="AE591" s="23"/>
      <c r="AF591" s="23"/>
      <c r="AG591" s="23"/>
      <c r="AH591" s="23"/>
      <c r="AI591" s="23"/>
      <c r="AJ591" s="23"/>
      <c r="AK591" s="23"/>
      <c r="AL591" s="23"/>
      <c r="AM591" s="23"/>
      <c r="AN591" s="23"/>
      <c r="AO591" s="23"/>
      <c r="AP591" s="23"/>
      <c r="AQ591" s="23"/>
      <c r="AR591" s="23"/>
      <c r="AS591" s="23"/>
      <c r="AT591" s="23"/>
      <c r="AU591" s="23"/>
      <c r="AV591" s="23"/>
      <c r="AW591" s="23"/>
      <c r="AX591" s="23"/>
      <c r="AY591" s="23"/>
      <c r="AZ591" s="23"/>
      <c r="BA591" s="23"/>
      <c r="BB591" s="23"/>
      <c r="BC591" s="23"/>
      <c r="BD591" s="23"/>
      <c r="BE591" s="23"/>
      <c r="BF591" s="23"/>
      <c r="BG591" s="23"/>
    </row>
    <row r="592" ht="12.75" customHeight="1" hidden="1"/>
    <row r="593" spans="3:59" ht="13.5" customHeight="1">
      <c r="C593" s="22" t="s">
        <v>35</v>
      </c>
      <c r="D593" s="22"/>
      <c r="E593" s="22"/>
      <c r="F593" s="22"/>
      <c r="G593" s="22"/>
      <c r="H593" s="22"/>
      <c r="I593" s="22"/>
      <c r="J593" s="22"/>
      <c r="K593" s="22"/>
      <c r="L593" s="22"/>
      <c r="M593" s="22"/>
      <c r="N593" s="22"/>
      <c r="O593" s="22"/>
      <c r="P593" s="22"/>
      <c r="Q593" s="22"/>
      <c r="S593" s="25" t="s">
        <v>200</v>
      </c>
      <c r="T593" s="25"/>
      <c r="U593" s="25"/>
      <c r="V593" s="25"/>
      <c r="W593" s="25"/>
      <c r="X593" s="25"/>
      <c r="Y593" s="25"/>
      <c r="Z593" s="25"/>
      <c r="AA593" s="25"/>
      <c r="AB593" s="25"/>
      <c r="AC593" s="25"/>
      <c r="AD593" s="25"/>
      <c r="AE593" s="25"/>
      <c r="AF593" s="25"/>
      <c r="AG593" s="25"/>
      <c r="AH593" s="25"/>
      <c r="AI593" s="25"/>
      <c r="AJ593" s="25"/>
      <c r="AK593" s="25"/>
      <c r="AL593" s="25"/>
      <c r="AM593" s="25"/>
      <c r="AN593" s="25"/>
      <c r="AO593" s="25"/>
      <c r="AP593" s="25"/>
      <c r="AQ593" s="25"/>
      <c r="AR593" s="25"/>
      <c r="AS593" s="25"/>
      <c r="AT593" s="25"/>
      <c r="AU593" s="25"/>
      <c r="AV593" s="25"/>
      <c r="AW593" s="25"/>
      <c r="AX593" s="25"/>
      <c r="AY593" s="25"/>
      <c r="AZ593" s="25"/>
      <c r="BA593" s="25"/>
      <c r="BB593" s="25"/>
      <c r="BC593" s="25"/>
      <c r="BD593" s="25"/>
      <c r="BE593" s="25"/>
      <c r="BF593" s="25"/>
      <c r="BG593" s="25"/>
    </row>
    <row r="594" spans="19:59" ht="13.5" customHeight="1">
      <c r="S594" s="25"/>
      <c r="T594" s="25"/>
      <c r="U594" s="25"/>
      <c r="V594" s="25"/>
      <c r="W594" s="25"/>
      <c r="X594" s="25"/>
      <c r="Y594" s="25"/>
      <c r="Z594" s="25"/>
      <c r="AA594" s="25"/>
      <c r="AB594" s="25"/>
      <c r="AC594" s="25"/>
      <c r="AD594" s="25"/>
      <c r="AE594" s="25"/>
      <c r="AF594" s="25"/>
      <c r="AG594" s="25"/>
      <c r="AH594" s="25"/>
      <c r="AI594" s="25"/>
      <c r="AJ594" s="25"/>
      <c r="AK594" s="25"/>
      <c r="AL594" s="25"/>
      <c r="AM594" s="25"/>
      <c r="AN594" s="25"/>
      <c r="AO594" s="25"/>
      <c r="AP594" s="25"/>
      <c r="AQ594" s="25"/>
      <c r="AR594" s="25"/>
      <c r="AS594" s="25"/>
      <c r="AT594" s="25"/>
      <c r="AU594" s="25"/>
      <c r="AV594" s="25"/>
      <c r="AW594" s="25"/>
      <c r="AX594" s="25"/>
      <c r="AY594" s="25"/>
      <c r="AZ594" s="25"/>
      <c r="BA594" s="25"/>
      <c r="BB594" s="25"/>
      <c r="BC594" s="25"/>
      <c r="BD594" s="25"/>
      <c r="BE594" s="25"/>
      <c r="BF594" s="25"/>
      <c r="BG594" s="25"/>
    </row>
    <row r="595" spans="19:59" ht="13.5" customHeight="1">
      <c r="S595" s="25"/>
      <c r="T595" s="25"/>
      <c r="U595" s="25"/>
      <c r="V595" s="25"/>
      <c r="W595" s="25"/>
      <c r="X595" s="25"/>
      <c r="Y595" s="25"/>
      <c r="Z595" s="25"/>
      <c r="AA595" s="25"/>
      <c r="AB595" s="25"/>
      <c r="AC595" s="25"/>
      <c r="AD595" s="25"/>
      <c r="AE595" s="25"/>
      <c r="AF595" s="25"/>
      <c r="AG595" s="25"/>
      <c r="AH595" s="25"/>
      <c r="AI595" s="25"/>
      <c r="AJ595" s="25"/>
      <c r="AK595" s="25"/>
      <c r="AL595" s="25"/>
      <c r="AM595" s="25"/>
      <c r="AN595" s="25"/>
      <c r="AO595" s="25"/>
      <c r="AP595" s="25"/>
      <c r="AQ595" s="25"/>
      <c r="AR595" s="25"/>
      <c r="AS595" s="25"/>
      <c r="AT595" s="25"/>
      <c r="AU595" s="25"/>
      <c r="AV595" s="25"/>
      <c r="AW595" s="25"/>
      <c r="AX595" s="25"/>
      <c r="AY595" s="25"/>
      <c r="AZ595" s="25"/>
      <c r="BA595" s="25"/>
      <c r="BB595" s="25"/>
      <c r="BC595" s="25"/>
      <c r="BD595" s="25"/>
      <c r="BE595" s="25"/>
      <c r="BF595" s="25"/>
      <c r="BG595" s="25"/>
    </row>
    <row r="596" spans="19:59" ht="13.5" customHeight="1">
      <c r="S596" s="25"/>
      <c r="T596" s="25"/>
      <c r="U596" s="25"/>
      <c r="V596" s="25"/>
      <c r="W596" s="25"/>
      <c r="X596" s="25"/>
      <c r="Y596" s="25"/>
      <c r="Z596" s="25"/>
      <c r="AA596" s="25"/>
      <c r="AB596" s="25"/>
      <c r="AC596" s="25"/>
      <c r="AD596" s="25"/>
      <c r="AE596" s="25"/>
      <c r="AF596" s="25"/>
      <c r="AG596" s="25"/>
      <c r="AH596" s="25"/>
      <c r="AI596" s="25"/>
      <c r="AJ596" s="25"/>
      <c r="AK596" s="25"/>
      <c r="AL596" s="25"/>
      <c r="AM596" s="25"/>
      <c r="AN596" s="25"/>
      <c r="AO596" s="25"/>
      <c r="AP596" s="25"/>
      <c r="AQ596" s="25"/>
      <c r="AR596" s="25"/>
      <c r="AS596" s="25"/>
      <c r="AT596" s="25"/>
      <c r="AU596" s="25"/>
      <c r="AV596" s="25"/>
      <c r="AW596" s="25"/>
      <c r="AX596" s="25"/>
      <c r="AY596" s="25"/>
      <c r="AZ596" s="25"/>
      <c r="BA596" s="25"/>
      <c r="BB596" s="25"/>
      <c r="BC596" s="25"/>
      <c r="BD596" s="25"/>
      <c r="BE596" s="25"/>
      <c r="BF596" s="25"/>
      <c r="BG596" s="25"/>
    </row>
    <row r="597" spans="19:59" ht="13.5" customHeight="1">
      <c r="S597" s="25"/>
      <c r="T597" s="25"/>
      <c r="U597" s="25"/>
      <c r="V597" s="25"/>
      <c r="W597" s="25"/>
      <c r="X597" s="25"/>
      <c r="Y597" s="25"/>
      <c r="Z597" s="25"/>
      <c r="AA597" s="25"/>
      <c r="AB597" s="25"/>
      <c r="AC597" s="25"/>
      <c r="AD597" s="25"/>
      <c r="AE597" s="25"/>
      <c r="AF597" s="25"/>
      <c r="AG597" s="25"/>
      <c r="AH597" s="25"/>
      <c r="AI597" s="25"/>
      <c r="AJ597" s="25"/>
      <c r="AK597" s="25"/>
      <c r="AL597" s="25"/>
      <c r="AM597" s="25"/>
      <c r="AN597" s="25"/>
      <c r="AO597" s="25"/>
      <c r="AP597" s="25"/>
      <c r="AQ597" s="25"/>
      <c r="AR597" s="25"/>
      <c r="AS597" s="25"/>
      <c r="AT597" s="25"/>
      <c r="AU597" s="25"/>
      <c r="AV597" s="25"/>
      <c r="AW597" s="25"/>
      <c r="AX597" s="25"/>
      <c r="AY597" s="25"/>
      <c r="AZ597" s="25"/>
      <c r="BA597" s="25"/>
      <c r="BB597" s="25"/>
      <c r="BC597" s="25"/>
      <c r="BD597" s="25"/>
      <c r="BE597" s="25"/>
      <c r="BF597" s="25"/>
      <c r="BG597" s="25"/>
    </row>
    <row r="598" spans="19:59" ht="13.5" customHeight="1">
      <c r="S598" s="25"/>
      <c r="T598" s="25"/>
      <c r="U598" s="25"/>
      <c r="V598" s="25"/>
      <c r="W598" s="25"/>
      <c r="X598" s="25"/>
      <c r="Y598" s="25"/>
      <c r="Z598" s="25"/>
      <c r="AA598" s="25"/>
      <c r="AB598" s="25"/>
      <c r="AC598" s="25"/>
      <c r="AD598" s="25"/>
      <c r="AE598" s="25"/>
      <c r="AF598" s="25"/>
      <c r="AG598" s="25"/>
      <c r="AH598" s="25"/>
      <c r="AI598" s="25"/>
      <c r="AJ598" s="25"/>
      <c r="AK598" s="25"/>
      <c r="AL598" s="25"/>
      <c r="AM598" s="25"/>
      <c r="AN598" s="25"/>
      <c r="AO598" s="25"/>
      <c r="AP598" s="25"/>
      <c r="AQ598" s="25"/>
      <c r="AR598" s="25"/>
      <c r="AS598" s="25"/>
      <c r="AT598" s="25"/>
      <c r="AU598" s="25"/>
      <c r="AV598" s="25"/>
      <c r="AW598" s="25"/>
      <c r="AX598" s="25"/>
      <c r="AY598" s="25"/>
      <c r="AZ598" s="25"/>
      <c r="BA598" s="25"/>
      <c r="BB598" s="25"/>
      <c r="BC598" s="25"/>
      <c r="BD598" s="25"/>
      <c r="BE598" s="25"/>
      <c r="BF598" s="25"/>
      <c r="BG598" s="25"/>
    </row>
    <row r="599" spans="19:59" ht="13.5" customHeight="1">
      <c r="S599" s="25"/>
      <c r="T599" s="25"/>
      <c r="U599" s="25"/>
      <c r="V599" s="25"/>
      <c r="W599" s="25"/>
      <c r="X599" s="25"/>
      <c r="Y599" s="25"/>
      <c r="Z599" s="25"/>
      <c r="AA599" s="25"/>
      <c r="AB599" s="25"/>
      <c r="AC599" s="25"/>
      <c r="AD599" s="25"/>
      <c r="AE599" s="25"/>
      <c r="AF599" s="25"/>
      <c r="AG599" s="25"/>
      <c r="AH599" s="25"/>
      <c r="AI599" s="25"/>
      <c r="AJ599" s="25"/>
      <c r="AK599" s="25"/>
      <c r="AL599" s="25"/>
      <c r="AM599" s="25"/>
      <c r="AN599" s="25"/>
      <c r="AO599" s="25"/>
      <c r="AP599" s="25"/>
      <c r="AQ599" s="25"/>
      <c r="AR599" s="25"/>
      <c r="AS599" s="25"/>
      <c r="AT599" s="25"/>
      <c r="AU599" s="25"/>
      <c r="AV599" s="25"/>
      <c r="AW599" s="25"/>
      <c r="AX599" s="25"/>
      <c r="AY599" s="25"/>
      <c r="AZ599" s="25"/>
      <c r="BA599" s="25"/>
      <c r="BB599" s="25"/>
      <c r="BC599" s="25"/>
      <c r="BD599" s="25"/>
      <c r="BE599" s="25"/>
      <c r="BF599" s="25"/>
      <c r="BG599" s="25"/>
    </row>
    <row r="600" spans="19:59" ht="13.5" customHeight="1">
      <c r="S600" s="25"/>
      <c r="T600" s="25"/>
      <c r="U600" s="25"/>
      <c r="V600" s="25"/>
      <c r="W600" s="25"/>
      <c r="X600" s="25"/>
      <c r="Y600" s="25"/>
      <c r="Z600" s="25"/>
      <c r="AA600" s="25"/>
      <c r="AB600" s="25"/>
      <c r="AC600" s="25"/>
      <c r="AD600" s="25"/>
      <c r="AE600" s="25"/>
      <c r="AF600" s="25"/>
      <c r="AG600" s="25"/>
      <c r="AH600" s="25"/>
      <c r="AI600" s="25"/>
      <c r="AJ600" s="25"/>
      <c r="AK600" s="25"/>
      <c r="AL600" s="25"/>
      <c r="AM600" s="25"/>
      <c r="AN600" s="25"/>
      <c r="AO600" s="25"/>
      <c r="AP600" s="25"/>
      <c r="AQ600" s="25"/>
      <c r="AR600" s="25"/>
      <c r="AS600" s="25"/>
      <c r="AT600" s="25"/>
      <c r="AU600" s="25"/>
      <c r="AV600" s="25"/>
      <c r="AW600" s="25"/>
      <c r="AX600" s="25"/>
      <c r="AY600" s="25"/>
      <c r="AZ600" s="25"/>
      <c r="BA600" s="25"/>
      <c r="BB600" s="25"/>
      <c r="BC600" s="25"/>
      <c r="BD600" s="25"/>
      <c r="BE600" s="25"/>
      <c r="BF600" s="25"/>
      <c r="BG600" s="25"/>
    </row>
    <row r="601" spans="19:59" ht="13.5" customHeight="1">
      <c r="S601" s="25"/>
      <c r="T601" s="25"/>
      <c r="U601" s="25"/>
      <c r="V601" s="25"/>
      <c r="W601" s="25"/>
      <c r="X601" s="25"/>
      <c r="Y601" s="25"/>
      <c r="Z601" s="25"/>
      <c r="AA601" s="25"/>
      <c r="AB601" s="25"/>
      <c r="AC601" s="25"/>
      <c r="AD601" s="25"/>
      <c r="AE601" s="25"/>
      <c r="AF601" s="25"/>
      <c r="AG601" s="25"/>
      <c r="AH601" s="25"/>
      <c r="AI601" s="25"/>
      <c r="AJ601" s="25"/>
      <c r="AK601" s="25"/>
      <c r="AL601" s="25"/>
      <c r="AM601" s="25"/>
      <c r="AN601" s="25"/>
      <c r="AO601" s="25"/>
      <c r="AP601" s="25"/>
      <c r="AQ601" s="25"/>
      <c r="AR601" s="25"/>
      <c r="AS601" s="25"/>
      <c r="AT601" s="25"/>
      <c r="AU601" s="25"/>
      <c r="AV601" s="25"/>
      <c r="AW601" s="25"/>
      <c r="AX601" s="25"/>
      <c r="AY601" s="25"/>
      <c r="AZ601" s="25"/>
      <c r="BA601" s="25"/>
      <c r="BB601" s="25"/>
      <c r="BC601" s="25"/>
      <c r="BD601" s="25"/>
      <c r="BE601" s="25"/>
      <c r="BF601" s="25"/>
      <c r="BG601" s="25"/>
    </row>
    <row r="602" ht="1.5" customHeight="1"/>
    <row r="603" spans="3:59" ht="14.25" customHeight="1">
      <c r="C603" s="17">
        <v>40</v>
      </c>
      <c r="D603" s="17"/>
      <c r="E603" s="18" t="s">
        <v>208</v>
      </c>
      <c r="F603" s="18"/>
      <c r="G603" s="18"/>
      <c r="H603" s="18"/>
      <c r="I603" s="18"/>
      <c r="J603" s="18"/>
      <c r="K603" s="18"/>
      <c r="P603" s="18" t="s">
        <v>209</v>
      </c>
      <c r="Q603" s="18"/>
      <c r="R603" s="18"/>
      <c r="S603" s="18"/>
      <c r="T603" s="18"/>
      <c r="U603" s="18"/>
      <c r="V603" s="18"/>
      <c r="W603" s="18"/>
      <c r="X603" s="18"/>
      <c r="Y603" s="18"/>
      <c r="Z603" s="18"/>
      <c r="AA603" s="18"/>
      <c r="AB603" s="18"/>
      <c r="AC603" s="18"/>
      <c r="AD603" s="18"/>
      <c r="AE603" s="18"/>
      <c r="AF603" s="18"/>
      <c r="AG603" s="18"/>
      <c r="AH603" s="18"/>
      <c r="AI603" s="19" t="s">
        <v>93</v>
      </c>
      <c r="AJ603" s="19"/>
      <c r="AK603" s="19"/>
      <c r="AL603" s="19"/>
      <c r="AN603" s="20">
        <v>33</v>
      </c>
      <c r="AO603" s="20"/>
      <c r="AP603" s="20"/>
      <c r="AS603" s="34"/>
      <c r="AT603" s="34"/>
      <c r="AU603" s="34"/>
      <c r="AV603" s="34"/>
      <c r="AW603" s="34"/>
      <c r="AX603" s="31"/>
      <c r="AY603" s="31"/>
      <c r="AZ603" s="30">
        <f>AN603*AS603</f>
        <v>0</v>
      </c>
      <c r="BA603" s="30"/>
      <c r="BB603" s="30"/>
      <c r="BC603" s="30"/>
      <c r="BD603" s="30"/>
      <c r="BE603" s="30"/>
      <c r="BF603" s="30"/>
      <c r="BG603" s="30"/>
    </row>
    <row r="604" ht="3" customHeight="1"/>
    <row r="605" spans="16:34" ht="15.75" customHeight="1">
      <c r="P605" s="21" t="s">
        <v>199</v>
      </c>
      <c r="Q605" s="21"/>
      <c r="R605" s="21"/>
      <c r="S605" s="21"/>
      <c r="T605" s="21"/>
      <c r="U605" s="21"/>
      <c r="V605" s="21"/>
      <c r="W605" s="21"/>
      <c r="X605" s="21"/>
      <c r="Y605" s="21"/>
      <c r="Z605" s="21"/>
      <c r="AA605" s="21"/>
      <c r="AB605" s="21"/>
      <c r="AC605" s="21"/>
      <c r="AD605" s="21"/>
      <c r="AE605" s="21"/>
      <c r="AF605" s="21"/>
      <c r="AG605" s="21"/>
      <c r="AH605" s="21"/>
    </row>
    <row r="606" spans="20:59" ht="13.5" customHeight="1">
      <c r="T606" s="5" t="s">
        <v>210</v>
      </c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  <c r="AQ606" s="5"/>
      <c r="AR606" s="5"/>
      <c r="AS606" s="5"/>
      <c r="AT606" s="5"/>
      <c r="AU606" s="5"/>
      <c r="AV606" s="5"/>
      <c r="AW606" s="5"/>
      <c r="AX606" s="5"/>
      <c r="AY606" s="5"/>
      <c r="AZ606" s="5"/>
      <c r="BA606" s="5"/>
      <c r="BB606" s="5"/>
      <c r="BC606" s="5"/>
      <c r="BD606" s="5"/>
      <c r="BE606" s="5"/>
      <c r="BF606" s="5"/>
      <c r="BG606" s="5"/>
    </row>
    <row r="607" spans="3:59" ht="15.75" customHeight="1">
      <c r="C607" s="22" t="s">
        <v>33</v>
      </c>
      <c r="D607" s="22"/>
      <c r="E607" s="22"/>
      <c r="F607" s="22"/>
      <c r="G607" s="22"/>
      <c r="H607" s="22"/>
      <c r="I607" s="22"/>
      <c r="J607" s="22"/>
      <c r="K607" s="22"/>
      <c r="L607" s="22"/>
      <c r="M607" s="22"/>
      <c r="N607" s="22"/>
      <c r="O607" s="22"/>
      <c r="P607" s="22"/>
      <c r="Q607" s="22"/>
      <c r="T607" s="23" t="s">
        <v>34</v>
      </c>
      <c r="U607" s="23"/>
      <c r="V607" s="23"/>
      <c r="W607" s="23"/>
      <c r="X607" s="23"/>
      <c r="Y607" s="23"/>
      <c r="Z607" s="23"/>
      <c r="AA607" s="23"/>
      <c r="AB607" s="23"/>
      <c r="AC607" s="23"/>
      <c r="AD607" s="23"/>
      <c r="AE607" s="23"/>
      <c r="AF607" s="23"/>
      <c r="AG607" s="23"/>
      <c r="AH607" s="23"/>
      <c r="AI607" s="23"/>
      <c r="AJ607" s="23"/>
      <c r="AK607" s="23"/>
      <c r="AL607" s="23"/>
      <c r="AM607" s="23"/>
      <c r="AN607" s="23"/>
      <c r="AO607" s="23"/>
      <c r="AP607" s="23"/>
      <c r="AQ607" s="23"/>
      <c r="AR607" s="23"/>
      <c r="AS607" s="23"/>
      <c r="AT607" s="23"/>
      <c r="AU607" s="23"/>
      <c r="AV607" s="23"/>
      <c r="AW607" s="23"/>
      <c r="AX607" s="23"/>
      <c r="AY607" s="23"/>
      <c r="AZ607" s="23"/>
      <c r="BA607" s="23"/>
      <c r="BB607" s="23"/>
      <c r="BC607" s="23"/>
      <c r="BD607" s="23"/>
      <c r="BE607" s="23"/>
      <c r="BF607" s="23"/>
      <c r="BG607" s="23"/>
    </row>
    <row r="608" ht="12.75" customHeight="1" hidden="1"/>
    <row r="609" spans="3:59" ht="13.5" customHeight="1">
      <c r="C609" s="22" t="s">
        <v>35</v>
      </c>
      <c r="D609" s="22"/>
      <c r="E609" s="22"/>
      <c r="F609" s="22"/>
      <c r="G609" s="22"/>
      <c r="H609" s="22"/>
      <c r="I609" s="22"/>
      <c r="J609" s="22"/>
      <c r="K609" s="22"/>
      <c r="L609" s="22"/>
      <c r="M609" s="22"/>
      <c r="N609" s="22"/>
      <c r="O609" s="22"/>
      <c r="P609" s="22"/>
      <c r="Q609" s="22"/>
      <c r="S609" s="25" t="s">
        <v>211</v>
      </c>
      <c r="T609" s="25"/>
      <c r="U609" s="25"/>
      <c r="V609" s="25"/>
      <c r="W609" s="25"/>
      <c r="X609" s="25"/>
      <c r="Y609" s="25"/>
      <c r="Z609" s="25"/>
      <c r="AA609" s="25"/>
      <c r="AB609" s="25"/>
      <c r="AC609" s="25"/>
      <c r="AD609" s="25"/>
      <c r="AE609" s="25"/>
      <c r="AF609" s="25"/>
      <c r="AG609" s="25"/>
      <c r="AH609" s="25"/>
      <c r="AI609" s="25"/>
      <c r="AJ609" s="25"/>
      <c r="AK609" s="25"/>
      <c r="AL609" s="25"/>
      <c r="AM609" s="25"/>
      <c r="AN609" s="25"/>
      <c r="AO609" s="25"/>
      <c r="AP609" s="25"/>
      <c r="AQ609" s="25"/>
      <c r="AR609" s="25"/>
      <c r="AS609" s="25"/>
      <c r="AT609" s="25"/>
      <c r="AU609" s="25"/>
      <c r="AV609" s="25"/>
      <c r="AW609" s="25"/>
      <c r="AX609" s="25"/>
      <c r="AY609" s="25"/>
      <c r="AZ609" s="25"/>
      <c r="BA609" s="25"/>
      <c r="BB609" s="25"/>
      <c r="BC609" s="25"/>
      <c r="BD609" s="25"/>
      <c r="BE609" s="25"/>
      <c r="BF609" s="25"/>
      <c r="BG609" s="25"/>
    </row>
    <row r="610" spans="19:59" ht="13.5" customHeight="1">
      <c r="S610" s="25"/>
      <c r="T610" s="25"/>
      <c r="U610" s="25"/>
      <c r="V610" s="25"/>
      <c r="W610" s="25"/>
      <c r="X610" s="25"/>
      <c r="Y610" s="25"/>
      <c r="Z610" s="25"/>
      <c r="AA610" s="25"/>
      <c r="AB610" s="25"/>
      <c r="AC610" s="25"/>
      <c r="AD610" s="25"/>
      <c r="AE610" s="25"/>
      <c r="AF610" s="25"/>
      <c r="AG610" s="25"/>
      <c r="AH610" s="25"/>
      <c r="AI610" s="25"/>
      <c r="AJ610" s="25"/>
      <c r="AK610" s="25"/>
      <c r="AL610" s="25"/>
      <c r="AM610" s="25"/>
      <c r="AN610" s="25"/>
      <c r="AO610" s="25"/>
      <c r="AP610" s="25"/>
      <c r="AQ610" s="25"/>
      <c r="AR610" s="25"/>
      <c r="AS610" s="25"/>
      <c r="AT610" s="25"/>
      <c r="AU610" s="25"/>
      <c r="AV610" s="25"/>
      <c r="AW610" s="25"/>
      <c r="AX610" s="25"/>
      <c r="AY610" s="25"/>
      <c r="AZ610" s="25"/>
      <c r="BA610" s="25"/>
      <c r="BB610" s="25"/>
      <c r="BC610" s="25"/>
      <c r="BD610" s="25"/>
      <c r="BE610" s="25"/>
      <c r="BF610" s="25"/>
      <c r="BG610" s="25"/>
    </row>
    <row r="611" spans="19:59" ht="13.5" customHeight="1">
      <c r="S611" s="25"/>
      <c r="T611" s="25"/>
      <c r="U611" s="25"/>
      <c r="V611" s="25"/>
      <c r="W611" s="25"/>
      <c r="X611" s="25"/>
      <c r="Y611" s="25"/>
      <c r="Z611" s="25"/>
      <c r="AA611" s="25"/>
      <c r="AB611" s="25"/>
      <c r="AC611" s="25"/>
      <c r="AD611" s="25"/>
      <c r="AE611" s="25"/>
      <c r="AF611" s="25"/>
      <c r="AG611" s="25"/>
      <c r="AH611" s="25"/>
      <c r="AI611" s="25"/>
      <c r="AJ611" s="25"/>
      <c r="AK611" s="25"/>
      <c r="AL611" s="25"/>
      <c r="AM611" s="25"/>
      <c r="AN611" s="25"/>
      <c r="AO611" s="25"/>
      <c r="AP611" s="25"/>
      <c r="AQ611" s="25"/>
      <c r="AR611" s="25"/>
      <c r="AS611" s="25"/>
      <c r="AT611" s="25"/>
      <c r="AU611" s="25"/>
      <c r="AV611" s="25"/>
      <c r="AW611" s="25"/>
      <c r="AX611" s="25"/>
      <c r="AY611" s="25"/>
      <c r="AZ611" s="25"/>
      <c r="BA611" s="25"/>
      <c r="BB611" s="25"/>
      <c r="BC611" s="25"/>
      <c r="BD611" s="25"/>
      <c r="BE611" s="25"/>
      <c r="BF611" s="25"/>
      <c r="BG611" s="25"/>
    </row>
    <row r="612" spans="19:59" ht="13.5" customHeight="1">
      <c r="S612" s="25"/>
      <c r="T612" s="25"/>
      <c r="U612" s="25"/>
      <c r="V612" s="25"/>
      <c r="W612" s="25"/>
      <c r="X612" s="25"/>
      <c r="Y612" s="25"/>
      <c r="Z612" s="25"/>
      <c r="AA612" s="25"/>
      <c r="AB612" s="25"/>
      <c r="AC612" s="25"/>
      <c r="AD612" s="25"/>
      <c r="AE612" s="25"/>
      <c r="AF612" s="25"/>
      <c r="AG612" s="25"/>
      <c r="AH612" s="25"/>
      <c r="AI612" s="25"/>
      <c r="AJ612" s="25"/>
      <c r="AK612" s="25"/>
      <c r="AL612" s="25"/>
      <c r="AM612" s="25"/>
      <c r="AN612" s="25"/>
      <c r="AO612" s="25"/>
      <c r="AP612" s="25"/>
      <c r="AQ612" s="25"/>
      <c r="AR612" s="25"/>
      <c r="AS612" s="25"/>
      <c r="AT612" s="25"/>
      <c r="AU612" s="25"/>
      <c r="AV612" s="25"/>
      <c r="AW612" s="25"/>
      <c r="AX612" s="25"/>
      <c r="AY612" s="25"/>
      <c r="AZ612" s="25"/>
      <c r="BA612" s="25"/>
      <c r="BB612" s="25"/>
      <c r="BC612" s="25"/>
      <c r="BD612" s="25"/>
      <c r="BE612" s="25"/>
      <c r="BF612" s="25"/>
      <c r="BG612" s="25"/>
    </row>
    <row r="613" ht="1.5" customHeight="1"/>
    <row r="614" ht="6" customHeight="1"/>
    <row r="615" spans="4:60" ht="16.5" customHeight="1">
      <c r="D615" s="14" t="s">
        <v>181</v>
      </c>
      <c r="E615" s="14"/>
      <c r="F615" s="14"/>
      <c r="G615" s="14"/>
      <c r="H615" s="14"/>
      <c r="I615" s="14"/>
      <c r="J615" s="14"/>
      <c r="K615" s="14"/>
      <c r="M615" s="14" t="s">
        <v>182</v>
      </c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  <c r="AA615" s="14"/>
      <c r="AB615" s="14"/>
      <c r="AC615" s="14"/>
      <c r="AD615" s="14"/>
      <c r="AE615" s="14"/>
      <c r="AF615" s="14"/>
      <c r="AG615" s="14"/>
      <c r="AH615" s="14"/>
      <c r="AU615" s="32">
        <f>AZ483+AZ499+AZ512+AZ535+AZ558+AZ581+AZ603</f>
        <v>0</v>
      </c>
      <c r="AV615" s="33"/>
      <c r="AW615" s="33"/>
      <c r="AX615" s="33"/>
      <c r="AY615" s="33"/>
      <c r="AZ615" s="33"/>
      <c r="BA615" s="33"/>
      <c r="BB615" s="33"/>
      <c r="BC615" s="33"/>
      <c r="BD615" s="33"/>
      <c r="BE615" s="33"/>
      <c r="BF615" s="33"/>
      <c r="BG615" s="33"/>
      <c r="BH615" s="33"/>
    </row>
    <row r="616" ht="12" customHeight="1"/>
    <row r="617" spans="4:59" ht="13.5" customHeight="1">
      <c r="D617" s="14" t="s">
        <v>212</v>
      </c>
      <c r="E617" s="14"/>
      <c r="F617" s="14"/>
      <c r="G617" s="14"/>
      <c r="H617" s="14"/>
      <c r="I617" s="14"/>
      <c r="J617" s="14"/>
      <c r="K617" s="14"/>
      <c r="M617" s="14" t="s">
        <v>213</v>
      </c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  <c r="AA617" s="14"/>
      <c r="AB617" s="14"/>
      <c r="AC617" s="14"/>
      <c r="AD617" s="14"/>
      <c r="AE617" s="14"/>
      <c r="AF617" s="14"/>
      <c r="AG617" s="14"/>
      <c r="AH617" s="14"/>
      <c r="AI617" s="14"/>
      <c r="AJ617" s="14"/>
      <c r="AK617" s="14"/>
      <c r="AL617" s="14"/>
      <c r="AM617" s="14"/>
      <c r="AN617" s="14"/>
      <c r="AO617" s="14"/>
      <c r="AP617" s="14"/>
      <c r="AQ617" s="14"/>
      <c r="AR617" s="14"/>
      <c r="AS617" s="14"/>
      <c r="AT617" s="14"/>
      <c r="AU617" s="14"/>
      <c r="AV617" s="14"/>
      <c r="AW617" s="14"/>
      <c r="AX617" s="14"/>
      <c r="AY617" s="14"/>
      <c r="AZ617" s="14"/>
      <c r="BA617" s="14"/>
      <c r="BB617" s="14"/>
      <c r="BC617" s="14"/>
      <c r="BD617" s="14"/>
      <c r="BE617" s="14"/>
      <c r="BF617" s="14"/>
      <c r="BG617" s="14"/>
    </row>
    <row r="618" spans="3:59" ht="14.25" customHeight="1">
      <c r="C618" s="17">
        <v>41</v>
      </c>
      <c r="D618" s="17"/>
      <c r="E618" s="18" t="s">
        <v>214</v>
      </c>
      <c r="F618" s="18"/>
      <c r="G618" s="18"/>
      <c r="H618" s="18"/>
      <c r="I618" s="18"/>
      <c r="J618" s="18"/>
      <c r="K618" s="18"/>
      <c r="P618" s="18" t="s">
        <v>215</v>
      </c>
      <c r="Q618" s="18"/>
      <c r="R618" s="18"/>
      <c r="S618" s="18"/>
      <c r="T618" s="18"/>
      <c r="U618" s="18"/>
      <c r="V618" s="18"/>
      <c r="W618" s="18"/>
      <c r="X618" s="18"/>
      <c r="Y618" s="18"/>
      <c r="Z618" s="18"/>
      <c r="AA618" s="18"/>
      <c r="AB618" s="18"/>
      <c r="AC618" s="18"/>
      <c r="AD618" s="18"/>
      <c r="AE618" s="18"/>
      <c r="AF618" s="18"/>
      <c r="AG618" s="18"/>
      <c r="AH618" s="18"/>
      <c r="AI618" s="19" t="s">
        <v>49</v>
      </c>
      <c r="AJ618" s="19"/>
      <c r="AK618" s="19"/>
      <c r="AL618" s="19"/>
      <c r="AN618" s="20">
        <v>28</v>
      </c>
      <c r="AO618" s="20"/>
      <c r="AP618" s="20"/>
      <c r="AS618" s="34"/>
      <c r="AT618" s="34"/>
      <c r="AU618" s="34"/>
      <c r="AV618" s="34"/>
      <c r="AW618" s="34"/>
      <c r="AX618" s="31"/>
      <c r="AY618" s="31"/>
      <c r="AZ618" s="30">
        <f>AN618*AS618</f>
        <v>0</v>
      </c>
      <c r="BA618" s="30"/>
      <c r="BB618" s="30"/>
      <c r="BC618" s="30"/>
      <c r="BD618" s="30"/>
      <c r="BE618" s="30"/>
      <c r="BF618" s="30"/>
      <c r="BG618" s="30"/>
    </row>
    <row r="619" ht="3" customHeight="1"/>
    <row r="620" spans="16:34" ht="12" customHeight="1">
      <c r="P620" s="24" t="s">
        <v>216</v>
      </c>
      <c r="Q620" s="24"/>
      <c r="R620" s="24"/>
      <c r="S620" s="24"/>
      <c r="T620" s="24"/>
      <c r="U620" s="24"/>
      <c r="V620" s="24"/>
      <c r="W620" s="24"/>
      <c r="X620" s="24"/>
      <c r="Y620" s="24"/>
      <c r="Z620" s="24"/>
      <c r="AA620" s="24"/>
      <c r="AB620" s="24"/>
      <c r="AC620" s="24"/>
      <c r="AD620" s="24"/>
      <c r="AE620" s="24"/>
      <c r="AF620" s="24"/>
      <c r="AG620" s="24"/>
      <c r="AH620" s="24"/>
    </row>
    <row r="621" spans="16:34" ht="12" customHeight="1"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  <c r="AA621" s="24"/>
      <c r="AB621" s="24"/>
      <c r="AC621" s="24"/>
      <c r="AD621" s="24"/>
      <c r="AE621" s="24"/>
      <c r="AF621" s="24"/>
      <c r="AG621" s="24"/>
      <c r="AH621" s="24"/>
    </row>
    <row r="622" ht="2.25" customHeight="1"/>
    <row r="623" spans="20:59" ht="13.5" customHeight="1">
      <c r="T623" s="5" t="s">
        <v>217</v>
      </c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  <c r="AQ623" s="5"/>
      <c r="AR623" s="5"/>
      <c r="AS623" s="5"/>
      <c r="AT623" s="5"/>
      <c r="AU623" s="5"/>
      <c r="AV623" s="5"/>
      <c r="AW623" s="5"/>
      <c r="AX623" s="5"/>
      <c r="AY623" s="5"/>
      <c r="AZ623" s="5"/>
      <c r="BA623" s="5"/>
      <c r="BB623" s="5"/>
      <c r="BC623" s="5"/>
      <c r="BD623" s="5"/>
      <c r="BE623" s="5"/>
      <c r="BF623" s="5"/>
      <c r="BG623" s="5"/>
    </row>
    <row r="624" spans="3:59" ht="15.75" customHeight="1">
      <c r="C624" s="22" t="s">
        <v>33</v>
      </c>
      <c r="D624" s="22"/>
      <c r="E624" s="22"/>
      <c r="F624" s="22"/>
      <c r="G624" s="22"/>
      <c r="H624" s="22"/>
      <c r="I624" s="22"/>
      <c r="J624" s="22"/>
      <c r="K624" s="22"/>
      <c r="L624" s="22"/>
      <c r="M624" s="22"/>
      <c r="N624" s="22"/>
      <c r="O624" s="22"/>
      <c r="P624" s="22"/>
      <c r="Q624" s="22"/>
      <c r="T624" s="23" t="s">
        <v>34</v>
      </c>
      <c r="U624" s="23"/>
      <c r="V624" s="23"/>
      <c r="W624" s="23"/>
      <c r="X624" s="23"/>
      <c r="Y624" s="23"/>
      <c r="Z624" s="23"/>
      <c r="AA624" s="23"/>
      <c r="AB624" s="23"/>
      <c r="AC624" s="23"/>
      <c r="AD624" s="23"/>
      <c r="AE624" s="23"/>
      <c r="AF624" s="23"/>
      <c r="AG624" s="23"/>
      <c r="AH624" s="23"/>
      <c r="AI624" s="23"/>
      <c r="AJ624" s="23"/>
      <c r="AK624" s="23"/>
      <c r="AL624" s="23"/>
      <c r="AM624" s="23"/>
      <c r="AN624" s="23"/>
      <c r="AO624" s="23"/>
      <c r="AP624" s="23"/>
      <c r="AQ624" s="23"/>
      <c r="AR624" s="23"/>
      <c r="AS624" s="23"/>
      <c r="AT624" s="23"/>
      <c r="AU624" s="23"/>
      <c r="AV624" s="23"/>
      <c r="AW624" s="23"/>
      <c r="AX624" s="23"/>
      <c r="AY624" s="23"/>
      <c r="AZ624" s="23"/>
      <c r="BA624" s="23"/>
      <c r="BB624" s="23"/>
      <c r="BC624" s="23"/>
      <c r="BD624" s="23"/>
      <c r="BE624" s="23"/>
      <c r="BF624" s="23"/>
      <c r="BG624" s="23"/>
    </row>
    <row r="625" ht="12.75" customHeight="1" hidden="1"/>
    <row r="626" spans="3:59" ht="13.5" customHeight="1">
      <c r="C626" s="22" t="s">
        <v>35</v>
      </c>
      <c r="D626" s="22"/>
      <c r="E626" s="22"/>
      <c r="F626" s="22"/>
      <c r="G626" s="22"/>
      <c r="H626" s="22"/>
      <c r="I626" s="22"/>
      <c r="J626" s="22"/>
      <c r="K626" s="22"/>
      <c r="L626" s="22"/>
      <c r="M626" s="22"/>
      <c r="N626" s="22"/>
      <c r="O626" s="22"/>
      <c r="P626" s="22"/>
      <c r="Q626" s="22"/>
      <c r="S626" s="25" t="s">
        <v>218</v>
      </c>
      <c r="T626" s="25"/>
      <c r="U626" s="25"/>
      <c r="V626" s="25"/>
      <c r="W626" s="25"/>
      <c r="X626" s="25"/>
      <c r="Y626" s="25"/>
      <c r="Z626" s="25"/>
      <c r="AA626" s="25"/>
      <c r="AB626" s="25"/>
      <c r="AC626" s="25"/>
      <c r="AD626" s="25"/>
      <c r="AE626" s="25"/>
      <c r="AF626" s="25"/>
      <c r="AG626" s="25"/>
      <c r="AH626" s="25"/>
      <c r="AI626" s="25"/>
      <c r="AJ626" s="25"/>
      <c r="AK626" s="25"/>
      <c r="AL626" s="25"/>
      <c r="AM626" s="25"/>
      <c r="AN626" s="25"/>
      <c r="AO626" s="25"/>
      <c r="AP626" s="25"/>
      <c r="AQ626" s="25"/>
      <c r="AR626" s="25"/>
      <c r="AS626" s="25"/>
      <c r="AT626" s="25"/>
      <c r="AU626" s="25"/>
      <c r="AV626" s="25"/>
      <c r="AW626" s="25"/>
      <c r="AX626" s="25"/>
      <c r="AY626" s="25"/>
      <c r="AZ626" s="25"/>
      <c r="BA626" s="25"/>
      <c r="BB626" s="25"/>
      <c r="BC626" s="25"/>
      <c r="BD626" s="25"/>
      <c r="BE626" s="25"/>
      <c r="BF626" s="25"/>
      <c r="BG626" s="25"/>
    </row>
    <row r="627" spans="19:59" ht="13.5" customHeight="1">
      <c r="S627" s="25"/>
      <c r="T627" s="25"/>
      <c r="U627" s="25"/>
      <c r="V627" s="25"/>
      <c r="W627" s="25"/>
      <c r="X627" s="25"/>
      <c r="Y627" s="25"/>
      <c r="Z627" s="25"/>
      <c r="AA627" s="25"/>
      <c r="AB627" s="25"/>
      <c r="AC627" s="25"/>
      <c r="AD627" s="25"/>
      <c r="AE627" s="25"/>
      <c r="AF627" s="25"/>
      <c r="AG627" s="25"/>
      <c r="AH627" s="25"/>
      <c r="AI627" s="25"/>
      <c r="AJ627" s="25"/>
      <c r="AK627" s="25"/>
      <c r="AL627" s="25"/>
      <c r="AM627" s="25"/>
      <c r="AN627" s="25"/>
      <c r="AO627" s="25"/>
      <c r="AP627" s="25"/>
      <c r="AQ627" s="25"/>
      <c r="AR627" s="25"/>
      <c r="AS627" s="25"/>
      <c r="AT627" s="25"/>
      <c r="AU627" s="25"/>
      <c r="AV627" s="25"/>
      <c r="AW627" s="25"/>
      <c r="AX627" s="25"/>
      <c r="AY627" s="25"/>
      <c r="AZ627" s="25"/>
      <c r="BA627" s="25"/>
      <c r="BB627" s="25"/>
      <c r="BC627" s="25"/>
      <c r="BD627" s="25"/>
      <c r="BE627" s="25"/>
      <c r="BF627" s="25"/>
      <c r="BG627" s="25"/>
    </row>
    <row r="628" spans="19:59" ht="13.5" customHeight="1">
      <c r="S628" s="25"/>
      <c r="T628" s="25"/>
      <c r="U628" s="25"/>
      <c r="V628" s="25"/>
      <c r="W628" s="25"/>
      <c r="X628" s="25"/>
      <c r="Y628" s="25"/>
      <c r="Z628" s="25"/>
      <c r="AA628" s="25"/>
      <c r="AB628" s="25"/>
      <c r="AC628" s="25"/>
      <c r="AD628" s="25"/>
      <c r="AE628" s="25"/>
      <c r="AF628" s="25"/>
      <c r="AG628" s="25"/>
      <c r="AH628" s="25"/>
      <c r="AI628" s="25"/>
      <c r="AJ628" s="25"/>
      <c r="AK628" s="25"/>
      <c r="AL628" s="25"/>
      <c r="AM628" s="25"/>
      <c r="AN628" s="25"/>
      <c r="AO628" s="25"/>
      <c r="AP628" s="25"/>
      <c r="AQ628" s="25"/>
      <c r="AR628" s="25"/>
      <c r="AS628" s="25"/>
      <c r="AT628" s="25"/>
      <c r="AU628" s="25"/>
      <c r="AV628" s="25"/>
      <c r="AW628" s="25"/>
      <c r="AX628" s="25"/>
      <c r="AY628" s="25"/>
      <c r="AZ628" s="25"/>
      <c r="BA628" s="25"/>
      <c r="BB628" s="25"/>
      <c r="BC628" s="25"/>
      <c r="BD628" s="25"/>
      <c r="BE628" s="25"/>
      <c r="BF628" s="25"/>
      <c r="BG628" s="25"/>
    </row>
    <row r="629" spans="19:59" ht="13.5" customHeight="1">
      <c r="S629" s="25"/>
      <c r="T629" s="25"/>
      <c r="U629" s="25"/>
      <c r="V629" s="25"/>
      <c r="W629" s="25"/>
      <c r="X629" s="25"/>
      <c r="Y629" s="25"/>
      <c r="Z629" s="25"/>
      <c r="AA629" s="25"/>
      <c r="AB629" s="25"/>
      <c r="AC629" s="25"/>
      <c r="AD629" s="25"/>
      <c r="AE629" s="25"/>
      <c r="AF629" s="25"/>
      <c r="AG629" s="25"/>
      <c r="AH629" s="25"/>
      <c r="AI629" s="25"/>
      <c r="AJ629" s="25"/>
      <c r="AK629" s="25"/>
      <c r="AL629" s="25"/>
      <c r="AM629" s="25"/>
      <c r="AN629" s="25"/>
      <c r="AO629" s="25"/>
      <c r="AP629" s="25"/>
      <c r="AQ629" s="25"/>
      <c r="AR629" s="25"/>
      <c r="AS629" s="25"/>
      <c r="AT629" s="25"/>
      <c r="AU629" s="25"/>
      <c r="AV629" s="25"/>
      <c r="AW629" s="25"/>
      <c r="AX629" s="25"/>
      <c r="AY629" s="25"/>
      <c r="AZ629" s="25"/>
      <c r="BA629" s="25"/>
      <c r="BB629" s="25"/>
      <c r="BC629" s="25"/>
      <c r="BD629" s="25"/>
      <c r="BE629" s="25"/>
      <c r="BF629" s="25"/>
      <c r="BG629" s="25"/>
    </row>
    <row r="630" spans="19:59" ht="13.5" customHeight="1">
      <c r="S630" s="25"/>
      <c r="T630" s="25"/>
      <c r="U630" s="25"/>
      <c r="V630" s="25"/>
      <c r="W630" s="25"/>
      <c r="X630" s="25"/>
      <c r="Y630" s="25"/>
      <c r="Z630" s="25"/>
      <c r="AA630" s="25"/>
      <c r="AB630" s="25"/>
      <c r="AC630" s="25"/>
      <c r="AD630" s="25"/>
      <c r="AE630" s="25"/>
      <c r="AF630" s="25"/>
      <c r="AG630" s="25"/>
      <c r="AH630" s="25"/>
      <c r="AI630" s="25"/>
      <c r="AJ630" s="25"/>
      <c r="AK630" s="25"/>
      <c r="AL630" s="25"/>
      <c r="AM630" s="25"/>
      <c r="AN630" s="25"/>
      <c r="AO630" s="25"/>
      <c r="AP630" s="25"/>
      <c r="AQ630" s="25"/>
      <c r="AR630" s="25"/>
      <c r="AS630" s="25"/>
      <c r="AT630" s="25"/>
      <c r="AU630" s="25"/>
      <c r="AV630" s="25"/>
      <c r="AW630" s="25"/>
      <c r="AX630" s="25"/>
      <c r="AY630" s="25"/>
      <c r="AZ630" s="25"/>
      <c r="BA630" s="25"/>
      <c r="BB630" s="25"/>
      <c r="BC630" s="25"/>
      <c r="BD630" s="25"/>
      <c r="BE630" s="25"/>
      <c r="BF630" s="25"/>
      <c r="BG630" s="25"/>
    </row>
    <row r="631" spans="19:59" ht="13.5" customHeight="1">
      <c r="S631" s="25"/>
      <c r="T631" s="25"/>
      <c r="U631" s="25"/>
      <c r="V631" s="25"/>
      <c r="W631" s="25"/>
      <c r="X631" s="25"/>
      <c r="Y631" s="25"/>
      <c r="Z631" s="25"/>
      <c r="AA631" s="25"/>
      <c r="AB631" s="25"/>
      <c r="AC631" s="25"/>
      <c r="AD631" s="25"/>
      <c r="AE631" s="25"/>
      <c r="AF631" s="25"/>
      <c r="AG631" s="25"/>
      <c r="AH631" s="25"/>
      <c r="AI631" s="25"/>
      <c r="AJ631" s="25"/>
      <c r="AK631" s="25"/>
      <c r="AL631" s="25"/>
      <c r="AM631" s="25"/>
      <c r="AN631" s="25"/>
      <c r="AO631" s="25"/>
      <c r="AP631" s="25"/>
      <c r="AQ631" s="25"/>
      <c r="AR631" s="25"/>
      <c r="AS631" s="25"/>
      <c r="AT631" s="25"/>
      <c r="AU631" s="25"/>
      <c r="AV631" s="25"/>
      <c r="AW631" s="25"/>
      <c r="AX631" s="25"/>
      <c r="AY631" s="25"/>
      <c r="AZ631" s="25"/>
      <c r="BA631" s="25"/>
      <c r="BB631" s="25"/>
      <c r="BC631" s="25"/>
      <c r="BD631" s="25"/>
      <c r="BE631" s="25"/>
      <c r="BF631" s="25"/>
      <c r="BG631" s="25"/>
    </row>
    <row r="632" spans="19:59" ht="13.5" customHeight="1">
      <c r="S632" s="25"/>
      <c r="T632" s="25"/>
      <c r="U632" s="25"/>
      <c r="V632" s="25"/>
      <c r="W632" s="25"/>
      <c r="X632" s="25"/>
      <c r="Y632" s="25"/>
      <c r="Z632" s="25"/>
      <c r="AA632" s="25"/>
      <c r="AB632" s="25"/>
      <c r="AC632" s="25"/>
      <c r="AD632" s="25"/>
      <c r="AE632" s="25"/>
      <c r="AF632" s="25"/>
      <c r="AG632" s="25"/>
      <c r="AH632" s="25"/>
      <c r="AI632" s="25"/>
      <c r="AJ632" s="25"/>
      <c r="AK632" s="25"/>
      <c r="AL632" s="25"/>
      <c r="AM632" s="25"/>
      <c r="AN632" s="25"/>
      <c r="AO632" s="25"/>
      <c r="AP632" s="25"/>
      <c r="AQ632" s="25"/>
      <c r="AR632" s="25"/>
      <c r="AS632" s="25"/>
      <c r="AT632" s="25"/>
      <c r="AU632" s="25"/>
      <c r="AV632" s="25"/>
      <c r="AW632" s="25"/>
      <c r="AX632" s="25"/>
      <c r="AY632" s="25"/>
      <c r="AZ632" s="25"/>
      <c r="BA632" s="25"/>
      <c r="BB632" s="25"/>
      <c r="BC632" s="25"/>
      <c r="BD632" s="25"/>
      <c r="BE632" s="25"/>
      <c r="BF632" s="25"/>
      <c r="BG632" s="25"/>
    </row>
    <row r="633" spans="19:59" ht="13.5" customHeight="1">
      <c r="S633" s="25"/>
      <c r="T633" s="25"/>
      <c r="U633" s="25"/>
      <c r="V633" s="25"/>
      <c r="W633" s="25"/>
      <c r="X633" s="25"/>
      <c r="Y633" s="25"/>
      <c r="Z633" s="25"/>
      <c r="AA633" s="25"/>
      <c r="AB633" s="25"/>
      <c r="AC633" s="25"/>
      <c r="AD633" s="25"/>
      <c r="AE633" s="25"/>
      <c r="AF633" s="25"/>
      <c r="AG633" s="25"/>
      <c r="AH633" s="25"/>
      <c r="AI633" s="25"/>
      <c r="AJ633" s="25"/>
      <c r="AK633" s="25"/>
      <c r="AL633" s="25"/>
      <c r="AM633" s="25"/>
      <c r="AN633" s="25"/>
      <c r="AO633" s="25"/>
      <c r="AP633" s="25"/>
      <c r="AQ633" s="25"/>
      <c r="AR633" s="25"/>
      <c r="AS633" s="25"/>
      <c r="AT633" s="25"/>
      <c r="AU633" s="25"/>
      <c r="AV633" s="25"/>
      <c r="AW633" s="25"/>
      <c r="AX633" s="25"/>
      <c r="AY633" s="25"/>
      <c r="AZ633" s="25"/>
      <c r="BA633" s="25"/>
      <c r="BB633" s="25"/>
      <c r="BC633" s="25"/>
      <c r="BD633" s="25"/>
      <c r="BE633" s="25"/>
      <c r="BF633" s="25"/>
      <c r="BG633" s="25"/>
    </row>
    <row r="634" spans="19:59" ht="13.5" customHeight="1">
      <c r="S634" s="25"/>
      <c r="T634" s="25"/>
      <c r="U634" s="25"/>
      <c r="V634" s="25"/>
      <c r="W634" s="25"/>
      <c r="X634" s="25"/>
      <c r="Y634" s="25"/>
      <c r="Z634" s="25"/>
      <c r="AA634" s="25"/>
      <c r="AB634" s="25"/>
      <c r="AC634" s="25"/>
      <c r="AD634" s="25"/>
      <c r="AE634" s="25"/>
      <c r="AF634" s="25"/>
      <c r="AG634" s="25"/>
      <c r="AH634" s="25"/>
      <c r="AI634" s="25"/>
      <c r="AJ634" s="25"/>
      <c r="AK634" s="25"/>
      <c r="AL634" s="25"/>
      <c r="AM634" s="25"/>
      <c r="AN634" s="25"/>
      <c r="AO634" s="25"/>
      <c r="AP634" s="25"/>
      <c r="AQ634" s="25"/>
      <c r="AR634" s="25"/>
      <c r="AS634" s="25"/>
      <c r="AT634" s="25"/>
      <c r="AU634" s="25"/>
      <c r="AV634" s="25"/>
      <c r="AW634" s="25"/>
      <c r="AX634" s="25"/>
      <c r="AY634" s="25"/>
      <c r="AZ634" s="25"/>
      <c r="BA634" s="25"/>
      <c r="BB634" s="25"/>
      <c r="BC634" s="25"/>
      <c r="BD634" s="25"/>
      <c r="BE634" s="25"/>
      <c r="BF634" s="25"/>
      <c r="BG634" s="25"/>
    </row>
    <row r="635" spans="19:59" ht="13.5" customHeight="1">
      <c r="S635" s="25"/>
      <c r="T635" s="25"/>
      <c r="U635" s="25"/>
      <c r="V635" s="25"/>
      <c r="W635" s="25"/>
      <c r="X635" s="25"/>
      <c r="Y635" s="25"/>
      <c r="Z635" s="25"/>
      <c r="AA635" s="25"/>
      <c r="AB635" s="25"/>
      <c r="AC635" s="25"/>
      <c r="AD635" s="25"/>
      <c r="AE635" s="25"/>
      <c r="AF635" s="25"/>
      <c r="AG635" s="25"/>
      <c r="AH635" s="25"/>
      <c r="AI635" s="25"/>
      <c r="AJ635" s="25"/>
      <c r="AK635" s="25"/>
      <c r="AL635" s="25"/>
      <c r="AM635" s="25"/>
      <c r="AN635" s="25"/>
      <c r="AO635" s="25"/>
      <c r="AP635" s="25"/>
      <c r="AQ635" s="25"/>
      <c r="AR635" s="25"/>
      <c r="AS635" s="25"/>
      <c r="AT635" s="25"/>
      <c r="AU635" s="25"/>
      <c r="AV635" s="25"/>
      <c r="AW635" s="25"/>
      <c r="AX635" s="25"/>
      <c r="AY635" s="25"/>
      <c r="AZ635" s="25"/>
      <c r="BA635" s="25"/>
      <c r="BB635" s="25"/>
      <c r="BC635" s="25"/>
      <c r="BD635" s="25"/>
      <c r="BE635" s="25"/>
      <c r="BF635" s="25"/>
      <c r="BG635" s="25"/>
    </row>
    <row r="636" spans="19:59" ht="13.5" customHeight="1">
      <c r="S636" s="25"/>
      <c r="T636" s="25"/>
      <c r="U636" s="25"/>
      <c r="V636" s="25"/>
      <c r="W636" s="25"/>
      <c r="X636" s="25"/>
      <c r="Y636" s="25"/>
      <c r="Z636" s="25"/>
      <c r="AA636" s="25"/>
      <c r="AB636" s="25"/>
      <c r="AC636" s="25"/>
      <c r="AD636" s="25"/>
      <c r="AE636" s="25"/>
      <c r="AF636" s="25"/>
      <c r="AG636" s="25"/>
      <c r="AH636" s="25"/>
      <c r="AI636" s="25"/>
      <c r="AJ636" s="25"/>
      <c r="AK636" s="25"/>
      <c r="AL636" s="25"/>
      <c r="AM636" s="25"/>
      <c r="AN636" s="25"/>
      <c r="AO636" s="25"/>
      <c r="AP636" s="25"/>
      <c r="AQ636" s="25"/>
      <c r="AR636" s="25"/>
      <c r="AS636" s="25"/>
      <c r="AT636" s="25"/>
      <c r="AU636" s="25"/>
      <c r="AV636" s="25"/>
      <c r="AW636" s="25"/>
      <c r="AX636" s="25"/>
      <c r="AY636" s="25"/>
      <c r="AZ636" s="25"/>
      <c r="BA636" s="25"/>
      <c r="BB636" s="25"/>
      <c r="BC636" s="25"/>
      <c r="BD636" s="25"/>
      <c r="BE636" s="25"/>
      <c r="BF636" s="25"/>
      <c r="BG636" s="25"/>
    </row>
    <row r="637" spans="19:59" ht="13.5" customHeight="1">
      <c r="S637" s="25"/>
      <c r="T637" s="25"/>
      <c r="U637" s="25"/>
      <c r="V637" s="25"/>
      <c r="W637" s="25"/>
      <c r="X637" s="25"/>
      <c r="Y637" s="25"/>
      <c r="Z637" s="25"/>
      <c r="AA637" s="25"/>
      <c r="AB637" s="25"/>
      <c r="AC637" s="25"/>
      <c r="AD637" s="25"/>
      <c r="AE637" s="25"/>
      <c r="AF637" s="25"/>
      <c r="AG637" s="25"/>
      <c r="AH637" s="25"/>
      <c r="AI637" s="25"/>
      <c r="AJ637" s="25"/>
      <c r="AK637" s="25"/>
      <c r="AL637" s="25"/>
      <c r="AM637" s="25"/>
      <c r="AN637" s="25"/>
      <c r="AO637" s="25"/>
      <c r="AP637" s="25"/>
      <c r="AQ637" s="25"/>
      <c r="AR637" s="25"/>
      <c r="AS637" s="25"/>
      <c r="AT637" s="25"/>
      <c r="AU637" s="25"/>
      <c r="AV637" s="25"/>
      <c r="AW637" s="25"/>
      <c r="AX637" s="25"/>
      <c r="AY637" s="25"/>
      <c r="AZ637" s="25"/>
      <c r="BA637" s="25"/>
      <c r="BB637" s="25"/>
      <c r="BC637" s="25"/>
      <c r="BD637" s="25"/>
      <c r="BE637" s="25"/>
      <c r="BF637" s="25"/>
      <c r="BG637" s="25"/>
    </row>
    <row r="638" spans="19:59" ht="13.5" customHeight="1">
      <c r="S638" s="25"/>
      <c r="T638" s="25"/>
      <c r="U638" s="25"/>
      <c r="V638" s="25"/>
      <c r="W638" s="25"/>
      <c r="X638" s="25"/>
      <c r="Y638" s="25"/>
      <c r="Z638" s="25"/>
      <c r="AA638" s="25"/>
      <c r="AB638" s="25"/>
      <c r="AC638" s="25"/>
      <c r="AD638" s="25"/>
      <c r="AE638" s="25"/>
      <c r="AF638" s="25"/>
      <c r="AG638" s="25"/>
      <c r="AH638" s="25"/>
      <c r="AI638" s="25"/>
      <c r="AJ638" s="25"/>
      <c r="AK638" s="25"/>
      <c r="AL638" s="25"/>
      <c r="AM638" s="25"/>
      <c r="AN638" s="25"/>
      <c r="AO638" s="25"/>
      <c r="AP638" s="25"/>
      <c r="AQ638" s="25"/>
      <c r="AR638" s="25"/>
      <c r="AS638" s="25"/>
      <c r="AT638" s="25"/>
      <c r="AU638" s="25"/>
      <c r="AV638" s="25"/>
      <c r="AW638" s="25"/>
      <c r="AX638" s="25"/>
      <c r="AY638" s="25"/>
      <c r="AZ638" s="25"/>
      <c r="BA638" s="25"/>
      <c r="BB638" s="25"/>
      <c r="BC638" s="25"/>
      <c r="BD638" s="25"/>
      <c r="BE638" s="25"/>
      <c r="BF638" s="25"/>
      <c r="BG638" s="25"/>
    </row>
    <row r="639" spans="19:59" ht="13.5" customHeight="1">
      <c r="S639" s="25"/>
      <c r="T639" s="25"/>
      <c r="U639" s="25"/>
      <c r="V639" s="25"/>
      <c r="W639" s="25"/>
      <c r="X639" s="25"/>
      <c r="Y639" s="25"/>
      <c r="Z639" s="25"/>
      <c r="AA639" s="25"/>
      <c r="AB639" s="25"/>
      <c r="AC639" s="25"/>
      <c r="AD639" s="25"/>
      <c r="AE639" s="25"/>
      <c r="AF639" s="25"/>
      <c r="AG639" s="25"/>
      <c r="AH639" s="25"/>
      <c r="AI639" s="25"/>
      <c r="AJ639" s="25"/>
      <c r="AK639" s="25"/>
      <c r="AL639" s="25"/>
      <c r="AM639" s="25"/>
      <c r="AN639" s="25"/>
      <c r="AO639" s="25"/>
      <c r="AP639" s="25"/>
      <c r="AQ639" s="25"/>
      <c r="AR639" s="25"/>
      <c r="AS639" s="25"/>
      <c r="AT639" s="25"/>
      <c r="AU639" s="25"/>
      <c r="AV639" s="25"/>
      <c r="AW639" s="25"/>
      <c r="AX639" s="25"/>
      <c r="AY639" s="25"/>
      <c r="AZ639" s="25"/>
      <c r="BA639" s="25"/>
      <c r="BB639" s="25"/>
      <c r="BC639" s="25"/>
      <c r="BD639" s="25"/>
      <c r="BE639" s="25"/>
      <c r="BF639" s="25"/>
      <c r="BG639" s="25"/>
    </row>
    <row r="640" ht="1.5" customHeight="1"/>
    <row r="641" spans="3:59" ht="14.25" customHeight="1">
      <c r="C641" s="17">
        <v>42</v>
      </c>
      <c r="D641" s="17"/>
      <c r="E641" s="18" t="s">
        <v>219</v>
      </c>
      <c r="F641" s="18"/>
      <c r="G641" s="18"/>
      <c r="H641" s="18"/>
      <c r="I641" s="18"/>
      <c r="J641" s="18"/>
      <c r="K641" s="18"/>
      <c r="P641" s="18" t="s">
        <v>220</v>
      </c>
      <c r="Q641" s="18"/>
      <c r="R641" s="18"/>
      <c r="S641" s="18"/>
      <c r="T641" s="18"/>
      <c r="U641" s="18"/>
      <c r="V641" s="18"/>
      <c r="W641" s="18"/>
      <c r="X641" s="18"/>
      <c r="Y641" s="18"/>
      <c r="Z641" s="18"/>
      <c r="AA641" s="18"/>
      <c r="AB641" s="18"/>
      <c r="AC641" s="18"/>
      <c r="AD641" s="18"/>
      <c r="AE641" s="18"/>
      <c r="AF641" s="18"/>
      <c r="AG641" s="18"/>
      <c r="AH641" s="18"/>
      <c r="AI641" s="19" t="s">
        <v>65</v>
      </c>
      <c r="AJ641" s="19"/>
      <c r="AK641" s="19"/>
      <c r="AL641" s="19"/>
      <c r="AN641" s="20">
        <v>6</v>
      </c>
      <c r="AO641" s="20"/>
      <c r="AP641" s="20"/>
      <c r="AS641" s="34"/>
      <c r="AT641" s="34"/>
      <c r="AU641" s="34"/>
      <c r="AV641" s="34"/>
      <c r="AW641" s="34"/>
      <c r="AX641" s="31"/>
      <c r="AY641" s="31"/>
      <c r="AZ641" s="30">
        <f>AN641*AS641</f>
        <v>0</v>
      </c>
      <c r="BA641" s="30"/>
      <c r="BB641" s="30"/>
      <c r="BC641" s="30"/>
      <c r="BD641" s="30"/>
      <c r="BE641" s="30"/>
      <c r="BF641" s="30"/>
      <c r="BG641" s="30"/>
    </row>
    <row r="642" ht="3" customHeight="1"/>
    <row r="643" spans="16:34" ht="15.75" customHeight="1">
      <c r="P643" s="21" t="s">
        <v>221</v>
      </c>
      <c r="Q643" s="21"/>
      <c r="R643" s="21"/>
      <c r="S643" s="21"/>
      <c r="T643" s="21"/>
      <c r="U643" s="21"/>
      <c r="V643" s="21"/>
      <c r="W643" s="21"/>
      <c r="X643" s="21"/>
      <c r="Y643" s="21"/>
      <c r="Z643" s="21"/>
      <c r="AA643" s="21"/>
      <c r="AB643" s="21"/>
      <c r="AC643" s="21"/>
      <c r="AD643" s="21"/>
      <c r="AE643" s="21"/>
      <c r="AF643" s="21"/>
      <c r="AG643" s="21"/>
      <c r="AH643" s="21"/>
    </row>
    <row r="644" spans="20:59" ht="13.5" customHeight="1">
      <c r="T644" s="5" t="s">
        <v>222</v>
      </c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  <c r="AQ644" s="5"/>
      <c r="AR644" s="5"/>
      <c r="AS644" s="5"/>
      <c r="AT644" s="5"/>
      <c r="AU644" s="5"/>
      <c r="AV644" s="5"/>
      <c r="AW644" s="5"/>
      <c r="AX644" s="5"/>
      <c r="AY644" s="5"/>
      <c r="AZ644" s="5"/>
      <c r="BA644" s="5"/>
      <c r="BB644" s="5"/>
      <c r="BC644" s="5"/>
      <c r="BD644" s="5"/>
      <c r="BE644" s="5"/>
      <c r="BF644" s="5"/>
      <c r="BG644" s="5"/>
    </row>
    <row r="645" spans="3:59" ht="15.75" customHeight="1">
      <c r="C645" s="22" t="s">
        <v>33</v>
      </c>
      <c r="D645" s="22"/>
      <c r="E645" s="22"/>
      <c r="F645" s="22"/>
      <c r="G645" s="22"/>
      <c r="H645" s="22"/>
      <c r="I645" s="22"/>
      <c r="J645" s="22"/>
      <c r="K645" s="22"/>
      <c r="L645" s="22"/>
      <c r="M645" s="22"/>
      <c r="N645" s="22"/>
      <c r="O645" s="22"/>
      <c r="P645" s="22"/>
      <c r="Q645" s="22"/>
      <c r="T645" s="23" t="s">
        <v>34</v>
      </c>
      <c r="U645" s="23"/>
      <c r="V645" s="23"/>
      <c r="W645" s="23"/>
      <c r="X645" s="23"/>
      <c r="Y645" s="23"/>
      <c r="Z645" s="23"/>
      <c r="AA645" s="23"/>
      <c r="AB645" s="23"/>
      <c r="AC645" s="23"/>
      <c r="AD645" s="23"/>
      <c r="AE645" s="23"/>
      <c r="AF645" s="23"/>
      <c r="AG645" s="23"/>
      <c r="AH645" s="23"/>
      <c r="AI645" s="23"/>
      <c r="AJ645" s="23"/>
      <c r="AK645" s="23"/>
      <c r="AL645" s="23"/>
      <c r="AM645" s="23"/>
      <c r="AN645" s="23"/>
      <c r="AO645" s="23"/>
      <c r="AP645" s="23"/>
      <c r="AQ645" s="23"/>
      <c r="AR645" s="23"/>
      <c r="AS645" s="23"/>
      <c r="AT645" s="23"/>
      <c r="AU645" s="23"/>
      <c r="AV645" s="23"/>
      <c r="AW645" s="23"/>
      <c r="AX645" s="23"/>
      <c r="AY645" s="23"/>
      <c r="AZ645" s="23"/>
      <c r="BA645" s="23"/>
      <c r="BB645" s="23"/>
      <c r="BC645" s="23"/>
      <c r="BD645" s="23"/>
      <c r="BE645" s="23"/>
      <c r="BF645" s="23"/>
      <c r="BG645" s="23"/>
    </row>
    <row r="646" ht="12.75" customHeight="1" hidden="1"/>
    <row r="647" spans="3:59" ht="13.5" customHeight="1">
      <c r="C647" s="22" t="s">
        <v>35</v>
      </c>
      <c r="D647" s="22"/>
      <c r="E647" s="22"/>
      <c r="F647" s="22"/>
      <c r="G647" s="22"/>
      <c r="H647" s="22"/>
      <c r="I647" s="22"/>
      <c r="J647" s="22"/>
      <c r="K647" s="22"/>
      <c r="L647" s="22"/>
      <c r="M647" s="22"/>
      <c r="N647" s="22"/>
      <c r="O647" s="22"/>
      <c r="P647" s="22"/>
      <c r="Q647" s="22"/>
      <c r="S647" s="25" t="s">
        <v>223</v>
      </c>
      <c r="T647" s="25"/>
      <c r="U647" s="25"/>
      <c r="V647" s="25"/>
      <c r="W647" s="25"/>
      <c r="X647" s="25"/>
      <c r="Y647" s="25"/>
      <c r="Z647" s="25"/>
      <c r="AA647" s="25"/>
      <c r="AB647" s="25"/>
      <c r="AC647" s="25"/>
      <c r="AD647" s="25"/>
      <c r="AE647" s="25"/>
      <c r="AF647" s="25"/>
      <c r="AG647" s="25"/>
      <c r="AH647" s="25"/>
      <c r="AI647" s="25"/>
      <c r="AJ647" s="25"/>
      <c r="AK647" s="25"/>
      <c r="AL647" s="25"/>
      <c r="AM647" s="25"/>
      <c r="AN647" s="25"/>
      <c r="AO647" s="25"/>
      <c r="AP647" s="25"/>
      <c r="AQ647" s="25"/>
      <c r="AR647" s="25"/>
      <c r="AS647" s="25"/>
      <c r="AT647" s="25"/>
      <c r="AU647" s="25"/>
      <c r="AV647" s="25"/>
      <c r="AW647" s="25"/>
      <c r="AX647" s="25"/>
      <c r="AY647" s="25"/>
      <c r="AZ647" s="25"/>
      <c r="BA647" s="25"/>
      <c r="BB647" s="25"/>
      <c r="BC647" s="25"/>
      <c r="BD647" s="25"/>
      <c r="BE647" s="25"/>
      <c r="BF647" s="25"/>
      <c r="BG647" s="25"/>
    </row>
    <row r="648" spans="19:59" ht="13.5" customHeight="1">
      <c r="S648" s="25"/>
      <c r="T648" s="25"/>
      <c r="U648" s="25"/>
      <c r="V648" s="25"/>
      <c r="W648" s="25"/>
      <c r="X648" s="25"/>
      <c r="Y648" s="25"/>
      <c r="Z648" s="25"/>
      <c r="AA648" s="25"/>
      <c r="AB648" s="25"/>
      <c r="AC648" s="25"/>
      <c r="AD648" s="25"/>
      <c r="AE648" s="25"/>
      <c r="AF648" s="25"/>
      <c r="AG648" s="25"/>
      <c r="AH648" s="25"/>
      <c r="AI648" s="25"/>
      <c r="AJ648" s="25"/>
      <c r="AK648" s="25"/>
      <c r="AL648" s="25"/>
      <c r="AM648" s="25"/>
      <c r="AN648" s="25"/>
      <c r="AO648" s="25"/>
      <c r="AP648" s="25"/>
      <c r="AQ648" s="25"/>
      <c r="AR648" s="25"/>
      <c r="AS648" s="25"/>
      <c r="AT648" s="25"/>
      <c r="AU648" s="25"/>
      <c r="AV648" s="25"/>
      <c r="AW648" s="25"/>
      <c r="AX648" s="25"/>
      <c r="AY648" s="25"/>
      <c r="AZ648" s="25"/>
      <c r="BA648" s="25"/>
      <c r="BB648" s="25"/>
      <c r="BC648" s="25"/>
      <c r="BD648" s="25"/>
      <c r="BE648" s="25"/>
      <c r="BF648" s="25"/>
      <c r="BG648" s="25"/>
    </row>
    <row r="649" spans="19:59" ht="13.5" customHeight="1">
      <c r="S649" s="25"/>
      <c r="T649" s="25"/>
      <c r="U649" s="25"/>
      <c r="V649" s="25"/>
      <c r="W649" s="25"/>
      <c r="X649" s="25"/>
      <c r="Y649" s="25"/>
      <c r="Z649" s="25"/>
      <c r="AA649" s="25"/>
      <c r="AB649" s="25"/>
      <c r="AC649" s="25"/>
      <c r="AD649" s="25"/>
      <c r="AE649" s="25"/>
      <c r="AF649" s="25"/>
      <c r="AG649" s="25"/>
      <c r="AH649" s="25"/>
      <c r="AI649" s="25"/>
      <c r="AJ649" s="25"/>
      <c r="AK649" s="25"/>
      <c r="AL649" s="25"/>
      <c r="AM649" s="25"/>
      <c r="AN649" s="25"/>
      <c r="AO649" s="25"/>
      <c r="AP649" s="25"/>
      <c r="AQ649" s="25"/>
      <c r="AR649" s="25"/>
      <c r="AS649" s="25"/>
      <c r="AT649" s="25"/>
      <c r="AU649" s="25"/>
      <c r="AV649" s="25"/>
      <c r="AW649" s="25"/>
      <c r="AX649" s="25"/>
      <c r="AY649" s="25"/>
      <c r="AZ649" s="25"/>
      <c r="BA649" s="25"/>
      <c r="BB649" s="25"/>
      <c r="BC649" s="25"/>
      <c r="BD649" s="25"/>
      <c r="BE649" s="25"/>
      <c r="BF649" s="25"/>
      <c r="BG649" s="25"/>
    </row>
    <row r="650" spans="19:59" ht="13.5" customHeight="1">
      <c r="S650" s="25"/>
      <c r="T650" s="25"/>
      <c r="U650" s="25"/>
      <c r="V650" s="25"/>
      <c r="W650" s="25"/>
      <c r="X650" s="25"/>
      <c r="Y650" s="25"/>
      <c r="Z650" s="25"/>
      <c r="AA650" s="25"/>
      <c r="AB650" s="25"/>
      <c r="AC650" s="25"/>
      <c r="AD650" s="25"/>
      <c r="AE650" s="25"/>
      <c r="AF650" s="25"/>
      <c r="AG650" s="25"/>
      <c r="AH650" s="25"/>
      <c r="AI650" s="25"/>
      <c r="AJ650" s="25"/>
      <c r="AK650" s="25"/>
      <c r="AL650" s="25"/>
      <c r="AM650" s="25"/>
      <c r="AN650" s="25"/>
      <c r="AO650" s="25"/>
      <c r="AP650" s="25"/>
      <c r="AQ650" s="25"/>
      <c r="AR650" s="25"/>
      <c r="AS650" s="25"/>
      <c r="AT650" s="25"/>
      <c r="AU650" s="25"/>
      <c r="AV650" s="25"/>
      <c r="AW650" s="25"/>
      <c r="AX650" s="25"/>
      <c r="AY650" s="25"/>
      <c r="AZ650" s="25"/>
      <c r="BA650" s="25"/>
      <c r="BB650" s="25"/>
      <c r="BC650" s="25"/>
      <c r="BD650" s="25"/>
      <c r="BE650" s="25"/>
      <c r="BF650" s="25"/>
      <c r="BG650" s="25"/>
    </row>
    <row r="651" spans="19:59" ht="13.5" customHeight="1">
      <c r="S651" s="25"/>
      <c r="T651" s="25"/>
      <c r="U651" s="25"/>
      <c r="V651" s="25"/>
      <c r="W651" s="25"/>
      <c r="X651" s="25"/>
      <c r="Y651" s="25"/>
      <c r="Z651" s="25"/>
      <c r="AA651" s="25"/>
      <c r="AB651" s="25"/>
      <c r="AC651" s="25"/>
      <c r="AD651" s="25"/>
      <c r="AE651" s="25"/>
      <c r="AF651" s="25"/>
      <c r="AG651" s="25"/>
      <c r="AH651" s="25"/>
      <c r="AI651" s="25"/>
      <c r="AJ651" s="25"/>
      <c r="AK651" s="25"/>
      <c r="AL651" s="25"/>
      <c r="AM651" s="25"/>
      <c r="AN651" s="25"/>
      <c r="AO651" s="25"/>
      <c r="AP651" s="25"/>
      <c r="AQ651" s="25"/>
      <c r="AR651" s="25"/>
      <c r="AS651" s="25"/>
      <c r="AT651" s="25"/>
      <c r="AU651" s="25"/>
      <c r="AV651" s="25"/>
      <c r="AW651" s="25"/>
      <c r="AX651" s="25"/>
      <c r="AY651" s="25"/>
      <c r="AZ651" s="25"/>
      <c r="BA651" s="25"/>
      <c r="BB651" s="25"/>
      <c r="BC651" s="25"/>
      <c r="BD651" s="25"/>
      <c r="BE651" s="25"/>
      <c r="BF651" s="25"/>
      <c r="BG651" s="25"/>
    </row>
    <row r="652" ht="1.5" customHeight="1"/>
    <row r="653" spans="3:59" ht="14.25" customHeight="1">
      <c r="C653" s="17">
        <v>43</v>
      </c>
      <c r="D653" s="17"/>
      <c r="E653" s="18" t="s">
        <v>224</v>
      </c>
      <c r="F653" s="18"/>
      <c r="G653" s="18"/>
      <c r="H653" s="18"/>
      <c r="I653" s="18"/>
      <c r="J653" s="18"/>
      <c r="K653" s="18"/>
      <c r="P653" s="18" t="s">
        <v>225</v>
      </c>
      <c r="Q653" s="18"/>
      <c r="R653" s="18"/>
      <c r="S653" s="18"/>
      <c r="T653" s="18"/>
      <c r="U653" s="18"/>
      <c r="V653" s="18"/>
      <c r="W653" s="18"/>
      <c r="X653" s="18"/>
      <c r="Y653" s="18"/>
      <c r="Z653" s="18"/>
      <c r="AA653" s="18"/>
      <c r="AB653" s="18"/>
      <c r="AC653" s="18"/>
      <c r="AD653" s="18"/>
      <c r="AE653" s="18"/>
      <c r="AF653" s="18"/>
      <c r="AG653" s="18"/>
      <c r="AH653" s="18"/>
      <c r="AI653" s="19" t="s">
        <v>65</v>
      </c>
      <c r="AJ653" s="19"/>
      <c r="AK653" s="19"/>
      <c r="AL653" s="19"/>
      <c r="AN653" s="20">
        <v>4</v>
      </c>
      <c r="AO653" s="20"/>
      <c r="AP653" s="20"/>
      <c r="AS653" s="34"/>
      <c r="AT653" s="34"/>
      <c r="AU653" s="34"/>
      <c r="AV653" s="34"/>
      <c r="AW653" s="34"/>
      <c r="AX653" s="31"/>
      <c r="AY653" s="31"/>
      <c r="AZ653" s="30">
        <f>AN653*AS653</f>
        <v>0</v>
      </c>
      <c r="BA653" s="30"/>
      <c r="BB653" s="30"/>
      <c r="BC653" s="30"/>
      <c r="BD653" s="30"/>
      <c r="BE653" s="30"/>
      <c r="BF653" s="30"/>
      <c r="BG653" s="30"/>
    </row>
    <row r="654" ht="3" customHeight="1"/>
    <row r="655" spans="16:34" ht="12" customHeight="1">
      <c r="P655" s="24" t="s">
        <v>226</v>
      </c>
      <c r="Q655" s="24"/>
      <c r="R655" s="24"/>
      <c r="S655" s="24"/>
      <c r="T655" s="24"/>
      <c r="U655" s="24"/>
      <c r="V655" s="24"/>
      <c r="W655" s="24"/>
      <c r="X655" s="24"/>
      <c r="Y655" s="24"/>
      <c r="Z655" s="24"/>
      <c r="AA655" s="24"/>
      <c r="AB655" s="24"/>
      <c r="AC655" s="24"/>
      <c r="AD655" s="24"/>
      <c r="AE655" s="24"/>
      <c r="AF655" s="24"/>
      <c r="AG655" s="24"/>
      <c r="AH655" s="24"/>
    </row>
    <row r="656" spans="16:34" ht="12" customHeight="1"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  <c r="AA656" s="24"/>
      <c r="AB656" s="24"/>
      <c r="AC656" s="24"/>
      <c r="AD656" s="24"/>
      <c r="AE656" s="24"/>
      <c r="AF656" s="24"/>
      <c r="AG656" s="24"/>
      <c r="AH656" s="24"/>
    </row>
    <row r="657" spans="16:34" ht="12" customHeight="1"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4"/>
      <c r="AA657" s="24"/>
      <c r="AB657" s="24"/>
      <c r="AC657" s="24"/>
      <c r="AD657" s="24"/>
      <c r="AE657" s="24"/>
      <c r="AF657" s="24"/>
      <c r="AG657" s="24"/>
      <c r="AH657" s="24"/>
    </row>
    <row r="658" ht="2.25" customHeight="1"/>
    <row r="659" spans="20:59" ht="13.5" customHeight="1">
      <c r="T659" s="5" t="s">
        <v>227</v>
      </c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5"/>
      <c r="AM659" s="5"/>
      <c r="AN659" s="5"/>
      <c r="AO659" s="5"/>
      <c r="AP659" s="5"/>
      <c r="AQ659" s="5"/>
      <c r="AR659" s="5"/>
      <c r="AS659" s="5"/>
      <c r="AT659" s="5"/>
      <c r="AU659" s="5"/>
      <c r="AV659" s="5"/>
      <c r="AW659" s="5"/>
      <c r="AX659" s="5"/>
      <c r="AY659" s="5"/>
      <c r="AZ659" s="5"/>
      <c r="BA659" s="5"/>
      <c r="BB659" s="5"/>
      <c r="BC659" s="5"/>
      <c r="BD659" s="5"/>
      <c r="BE659" s="5"/>
      <c r="BF659" s="5"/>
      <c r="BG659" s="5"/>
    </row>
    <row r="660" spans="3:59" ht="15.75" customHeight="1">
      <c r="C660" s="22" t="s">
        <v>33</v>
      </c>
      <c r="D660" s="22"/>
      <c r="E660" s="22"/>
      <c r="F660" s="22"/>
      <c r="G660" s="22"/>
      <c r="H660" s="22"/>
      <c r="I660" s="22"/>
      <c r="J660" s="22"/>
      <c r="K660" s="22"/>
      <c r="L660" s="22"/>
      <c r="M660" s="22"/>
      <c r="N660" s="22"/>
      <c r="O660" s="22"/>
      <c r="P660" s="22"/>
      <c r="Q660" s="22"/>
      <c r="T660" s="23" t="s">
        <v>34</v>
      </c>
      <c r="U660" s="23"/>
      <c r="V660" s="23"/>
      <c r="W660" s="23"/>
      <c r="X660" s="23"/>
      <c r="Y660" s="23"/>
      <c r="Z660" s="23"/>
      <c r="AA660" s="23"/>
      <c r="AB660" s="23"/>
      <c r="AC660" s="23"/>
      <c r="AD660" s="23"/>
      <c r="AE660" s="23"/>
      <c r="AF660" s="23"/>
      <c r="AG660" s="23"/>
      <c r="AH660" s="23"/>
      <c r="AI660" s="23"/>
      <c r="AJ660" s="23"/>
      <c r="AK660" s="23"/>
      <c r="AL660" s="23"/>
      <c r="AM660" s="23"/>
      <c r="AN660" s="23"/>
      <c r="AO660" s="23"/>
      <c r="AP660" s="23"/>
      <c r="AQ660" s="23"/>
      <c r="AR660" s="23"/>
      <c r="AS660" s="23"/>
      <c r="AT660" s="23"/>
      <c r="AU660" s="23"/>
      <c r="AV660" s="23"/>
      <c r="AW660" s="23"/>
      <c r="AX660" s="23"/>
      <c r="AY660" s="23"/>
      <c r="AZ660" s="23"/>
      <c r="BA660" s="23"/>
      <c r="BB660" s="23"/>
      <c r="BC660" s="23"/>
      <c r="BD660" s="23"/>
      <c r="BE660" s="23"/>
      <c r="BF660" s="23"/>
      <c r="BG660" s="23"/>
    </row>
    <row r="661" ht="12.75" customHeight="1" hidden="1"/>
    <row r="662" spans="3:59" ht="13.5" customHeight="1">
      <c r="C662" s="22" t="s">
        <v>35</v>
      </c>
      <c r="D662" s="22"/>
      <c r="E662" s="22"/>
      <c r="F662" s="22"/>
      <c r="G662" s="22"/>
      <c r="H662" s="22"/>
      <c r="I662" s="22"/>
      <c r="J662" s="22"/>
      <c r="K662" s="22"/>
      <c r="L662" s="22"/>
      <c r="M662" s="22"/>
      <c r="N662" s="22"/>
      <c r="O662" s="22"/>
      <c r="P662" s="22"/>
      <c r="Q662" s="22"/>
      <c r="S662" s="25" t="s">
        <v>228</v>
      </c>
      <c r="T662" s="25"/>
      <c r="U662" s="25"/>
      <c r="V662" s="25"/>
      <c r="W662" s="25"/>
      <c r="X662" s="25"/>
      <c r="Y662" s="25"/>
      <c r="Z662" s="25"/>
      <c r="AA662" s="25"/>
      <c r="AB662" s="25"/>
      <c r="AC662" s="25"/>
      <c r="AD662" s="25"/>
      <c r="AE662" s="25"/>
      <c r="AF662" s="25"/>
      <c r="AG662" s="25"/>
      <c r="AH662" s="25"/>
      <c r="AI662" s="25"/>
      <c r="AJ662" s="25"/>
      <c r="AK662" s="25"/>
      <c r="AL662" s="25"/>
      <c r="AM662" s="25"/>
      <c r="AN662" s="25"/>
      <c r="AO662" s="25"/>
      <c r="AP662" s="25"/>
      <c r="AQ662" s="25"/>
      <c r="AR662" s="25"/>
      <c r="AS662" s="25"/>
      <c r="AT662" s="25"/>
      <c r="AU662" s="25"/>
      <c r="AV662" s="25"/>
      <c r="AW662" s="25"/>
      <c r="AX662" s="25"/>
      <c r="AY662" s="25"/>
      <c r="AZ662" s="25"/>
      <c r="BA662" s="25"/>
      <c r="BB662" s="25"/>
      <c r="BC662" s="25"/>
      <c r="BD662" s="25"/>
      <c r="BE662" s="25"/>
      <c r="BF662" s="25"/>
      <c r="BG662" s="25"/>
    </row>
    <row r="663" spans="19:59" ht="13.5" customHeight="1">
      <c r="S663" s="25"/>
      <c r="T663" s="25"/>
      <c r="U663" s="25"/>
      <c r="V663" s="25"/>
      <c r="W663" s="25"/>
      <c r="X663" s="25"/>
      <c r="Y663" s="25"/>
      <c r="Z663" s="25"/>
      <c r="AA663" s="25"/>
      <c r="AB663" s="25"/>
      <c r="AC663" s="25"/>
      <c r="AD663" s="25"/>
      <c r="AE663" s="25"/>
      <c r="AF663" s="25"/>
      <c r="AG663" s="25"/>
      <c r="AH663" s="25"/>
      <c r="AI663" s="25"/>
      <c r="AJ663" s="25"/>
      <c r="AK663" s="25"/>
      <c r="AL663" s="25"/>
      <c r="AM663" s="25"/>
      <c r="AN663" s="25"/>
      <c r="AO663" s="25"/>
      <c r="AP663" s="25"/>
      <c r="AQ663" s="25"/>
      <c r="AR663" s="25"/>
      <c r="AS663" s="25"/>
      <c r="AT663" s="25"/>
      <c r="AU663" s="25"/>
      <c r="AV663" s="25"/>
      <c r="AW663" s="25"/>
      <c r="AX663" s="25"/>
      <c r="AY663" s="25"/>
      <c r="AZ663" s="25"/>
      <c r="BA663" s="25"/>
      <c r="BB663" s="25"/>
      <c r="BC663" s="25"/>
      <c r="BD663" s="25"/>
      <c r="BE663" s="25"/>
      <c r="BF663" s="25"/>
      <c r="BG663" s="25"/>
    </row>
    <row r="664" ht="1.5" customHeight="1"/>
    <row r="665" spans="3:59" ht="14.25" customHeight="1">
      <c r="C665" s="17">
        <v>44</v>
      </c>
      <c r="D665" s="17"/>
      <c r="E665" s="18" t="s">
        <v>229</v>
      </c>
      <c r="F665" s="18"/>
      <c r="G665" s="18"/>
      <c r="H665" s="18"/>
      <c r="I665" s="18"/>
      <c r="J665" s="18"/>
      <c r="K665" s="18"/>
      <c r="P665" s="18" t="s">
        <v>230</v>
      </c>
      <c r="Q665" s="18"/>
      <c r="R665" s="18"/>
      <c r="S665" s="18"/>
      <c r="T665" s="18"/>
      <c r="U665" s="18"/>
      <c r="V665" s="18"/>
      <c r="W665" s="18"/>
      <c r="X665" s="18"/>
      <c r="Y665" s="18"/>
      <c r="Z665" s="18"/>
      <c r="AA665" s="18"/>
      <c r="AB665" s="18"/>
      <c r="AC665" s="18"/>
      <c r="AD665" s="18"/>
      <c r="AE665" s="18"/>
      <c r="AF665" s="18"/>
      <c r="AG665" s="18"/>
      <c r="AH665" s="18"/>
      <c r="AI665" s="19" t="s">
        <v>65</v>
      </c>
      <c r="AJ665" s="19"/>
      <c r="AK665" s="19"/>
      <c r="AL665" s="19"/>
      <c r="AN665" s="20">
        <v>1</v>
      </c>
      <c r="AO665" s="20"/>
      <c r="AP665" s="20"/>
      <c r="AS665" s="34"/>
      <c r="AT665" s="34"/>
      <c r="AU665" s="34"/>
      <c r="AV665" s="34"/>
      <c r="AW665" s="34"/>
      <c r="AX665" s="31"/>
      <c r="AY665" s="31"/>
      <c r="AZ665" s="30">
        <f>AN665*AS665</f>
        <v>0</v>
      </c>
      <c r="BA665" s="30"/>
      <c r="BB665" s="30"/>
      <c r="BC665" s="30"/>
      <c r="BD665" s="30"/>
      <c r="BE665" s="30"/>
      <c r="BF665" s="30"/>
      <c r="BG665" s="30"/>
    </row>
    <row r="666" ht="3" customHeight="1"/>
    <row r="667" spans="16:34" ht="15.75" customHeight="1">
      <c r="P667" s="21" t="s">
        <v>231</v>
      </c>
      <c r="Q667" s="21"/>
      <c r="R667" s="21"/>
      <c r="S667" s="21"/>
      <c r="T667" s="21"/>
      <c r="U667" s="21"/>
      <c r="V667" s="21"/>
      <c r="W667" s="21"/>
      <c r="X667" s="21"/>
      <c r="Y667" s="21"/>
      <c r="Z667" s="21"/>
      <c r="AA667" s="21"/>
      <c r="AB667" s="21"/>
      <c r="AC667" s="21"/>
      <c r="AD667" s="21"/>
      <c r="AE667" s="21"/>
      <c r="AF667" s="21"/>
      <c r="AG667" s="21"/>
      <c r="AH667" s="21"/>
    </row>
    <row r="668" ht="2.25" customHeight="1"/>
    <row r="669" spans="20:59" ht="13.5" customHeight="1">
      <c r="T669" s="5" t="s">
        <v>73</v>
      </c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  <c r="AJ669" s="5"/>
      <c r="AK669" s="5"/>
      <c r="AL669" s="5"/>
      <c r="AM669" s="5"/>
      <c r="AN669" s="5"/>
      <c r="AO669" s="5"/>
      <c r="AP669" s="5"/>
      <c r="AQ669" s="5"/>
      <c r="AR669" s="5"/>
      <c r="AS669" s="5"/>
      <c r="AT669" s="5"/>
      <c r="AU669" s="5"/>
      <c r="AV669" s="5"/>
      <c r="AW669" s="5"/>
      <c r="AX669" s="5"/>
      <c r="AY669" s="5"/>
      <c r="AZ669" s="5"/>
      <c r="BA669" s="5"/>
      <c r="BB669" s="5"/>
      <c r="BC669" s="5"/>
      <c r="BD669" s="5"/>
      <c r="BE669" s="5"/>
      <c r="BF669" s="5"/>
      <c r="BG669" s="5"/>
    </row>
    <row r="670" spans="3:59" ht="15.75" customHeight="1">
      <c r="C670" s="22" t="s">
        <v>33</v>
      </c>
      <c r="D670" s="22"/>
      <c r="E670" s="22"/>
      <c r="F670" s="22"/>
      <c r="G670" s="22"/>
      <c r="H670" s="22"/>
      <c r="I670" s="22"/>
      <c r="J670" s="22"/>
      <c r="K670" s="22"/>
      <c r="L670" s="22"/>
      <c r="M670" s="22"/>
      <c r="N670" s="22"/>
      <c r="O670" s="22"/>
      <c r="P670" s="22"/>
      <c r="Q670" s="22"/>
      <c r="T670" s="23" t="s">
        <v>34</v>
      </c>
      <c r="U670" s="23"/>
      <c r="V670" s="23"/>
      <c r="W670" s="23"/>
      <c r="X670" s="23"/>
      <c r="Y670" s="23"/>
      <c r="Z670" s="23"/>
      <c r="AA670" s="23"/>
      <c r="AB670" s="23"/>
      <c r="AC670" s="23"/>
      <c r="AD670" s="23"/>
      <c r="AE670" s="23"/>
      <c r="AF670" s="23"/>
      <c r="AG670" s="23"/>
      <c r="AH670" s="23"/>
      <c r="AI670" s="23"/>
      <c r="AJ670" s="23"/>
      <c r="AK670" s="23"/>
      <c r="AL670" s="23"/>
      <c r="AM670" s="23"/>
      <c r="AN670" s="23"/>
      <c r="AO670" s="23"/>
      <c r="AP670" s="23"/>
      <c r="AQ670" s="23"/>
      <c r="AR670" s="23"/>
      <c r="AS670" s="23"/>
      <c r="AT670" s="23"/>
      <c r="AU670" s="23"/>
      <c r="AV670" s="23"/>
      <c r="AW670" s="23"/>
      <c r="AX670" s="23"/>
      <c r="AY670" s="23"/>
      <c r="AZ670" s="23"/>
      <c r="BA670" s="23"/>
      <c r="BB670" s="23"/>
      <c r="BC670" s="23"/>
      <c r="BD670" s="23"/>
      <c r="BE670" s="23"/>
      <c r="BF670" s="23"/>
      <c r="BG670" s="23"/>
    </row>
    <row r="671" ht="12.75" customHeight="1" hidden="1"/>
    <row r="672" spans="3:59" ht="13.5" customHeight="1">
      <c r="C672" s="22" t="s">
        <v>35</v>
      </c>
      <c r="D672" s="22"/>
      <c r="E672" s="22"/>
      <c r="F672" s="22"/>
      <c r="G672" s="22"/>
      <c r="H672" s="22"/>
      <c r="I672" s="22"/>
      <c r="J672" s="22"/>
      <c r="K672" s="22"/>
      <c r="L672" s="22"/>
      <c r="M672" s="22"/>
      <c r="N672" s="22"/>
      <c r="O672" s="22"/>
      <c r="P672" s="22"/>
      <c r="Q672" s="22"/>
      <c r="S672" s="25" t="s">
        <v>228</v>
      </c>
      <c r="T672" s="25"/>
      <c r="U672" s="25"/>
      <c r="V672" s="25"/>
      <c r="W672" s="25"/>
      <c r="X672" s="25"/>
      <c r="Y672" s="25"/>
      <c r="Z672" s="25"/>
      <c r="AA672" s="25"/>
      <c r="AB672" s="25"/>
      <c r="AC672" s="25"/>
      <c r="AD672" s="25"/>
      <c r="AE672" s="25"/>
      <c r="AF672" s="25"/>
      <c r="AG672" s="25"/>
      <c r="AH672" s="25"/>
      <c r="AI672" s="25"/>
      <c r="AJ672" s="25"/>
      <c r="AK672" s="25"/>
      <c r="AL672" s="25"/>
      <c r="AM672" s="25"/>
      <c r="AN672" s="25"/>
      <c r="AO672" s="25"/>
      <c r="AP672" s="25"/>
      <c r="AQ672" s="25"/>
      <c r="AR672" s="25"/>
      <c r="AS672" s="25"/>
      <c r="AT672" s="25"/>
      <c r="AU672" s="25"/>
      <c r="AV672" s="25"/>
      <c r="AW672" s="25"/>
      <c r="AX672" s="25"/>
      <c r="AY672" s="25"/>
      <c r="AZ672" s="25"/>
      <c r="BA672" s="25"/>
      <c r="BB672" s="25"/>
      <c r="BC672" s="25"/>
      <c r="BD672" s="25"/>
      <c r="BE672" s="25"/>
      <c r="BF672" s="25"/>
      <c r="BG672" s="25"/>
    </row>
    <row r="673" spans="19:59" ht="13.5" customHeight="1">
      <c r="S673" s="25"/>
      <c r="T673" s="25"/>
      <c r="U673" s="25"/>
      <c r="V673" s="25"/>
      <c r="W673" s="25"/>
      <c r="X673" s="25"/>
      <c r="Y673" s="25"/>
      <c r="Z673" s="25"/>
      <c r="AA673" s="25"/>
      <c r="AB673" s="25"/>
      <c r="AC673" s="25"/>
      <c r="AD673" s="25"/>
      <c r="AE673" s="25"/>
      <c r="AF673" s="25"/>
      <c r="AG673" s="25"/>
      <c r="AH673" s="25"/>
      <c r="AI673" s="25"/>
      <c r="AJ673" s="25"/>
      <c r="AK673" s="25"/>
      <c r="AL673" s="25"/>
      <c r="AM673" s="25"/>
      <c r="AN673" s="25"/>
      <c r="AO673" s="25"/>
      <c r="AP673" s="25"/>
      <c r="AQ673" s="25"/>
      <c r="AR673" s="25"/>
      <c r="AS673" s="25"/>
      <c r="AT673" s="25"/>
      <c r="AU673" s="25"/>
      <c r="AV673" s="25"/>
      <c r="AW673" s="25"/>
      <c r="AX673" s="25"/>
      <c r="AY673" s="25"/>
      <c r="AZ673" s="25"/>
      <c r="BA673" s="25"/>
      <c r="BB673" s="25"/>
      <c r="BC673" s="25"/>
      <c r="BD673" s="25"/>
      <c r="BE673" s="25"/>
      <c r="BF673" s="25"/>
      <c r="BG673" s="25"/>
    </row>
    <row r="674" ht="1.5" customHeight="1"/>
    <row r="675" spans="3:59" ht="14.25" customHeight="1">
      <c r="C675" s="17">
        <v>45</v>
      </c>
      <c r="D675" s="17"/>
      <c r="E675" s="18" t="s">
        <v>232</v>
      </c>
      <c r="F675" s="18"/>
      <c r="G675" s="18"/>
      <c r="H675" s="18"/>
      <c r="I675" s="18"/>
      <c r="J675" s="18"/>
      <c r="K675" s="18"/>
      <c r="P675" s="18" t="s">
        <v>233</v>
      </c>
      <c r="Q675" s="18"/>
      <c r="R675" s="18"/>
      <c r="S675" s="18"/>
      <c r="T675" s="18"/>
      <c r="U675" s="18"/>
      <c r="V675" s="18"/>
      <c r="W675" s="18"/>
      <c r="X675" s="18"/>
      <c r="Y675" s="18"/>
      <c r="Z675" s="18"/>
      <c r="AA675" s="18"/>
      <c r="AB675" s="18"/>
      <c r="AC675" s="18"/>
      <c r="AD675" s="18"/>
      <c r="AE675" s="18"/>
      <c r="AF675" s="18"/>
      <c r="AG675" s="18"/>
      <c r="AH675" s="18"/>
      <c r="AI675" s="19" t="s">
        <v>65</v>
      </c>
      <c r="AJ675" s="19"/>
      <c r="AK675" s="19"/>
      <c r="AL675" s="19"/>
      <c r="AN675" s="20">
        <v>8</v>
      </c>
      <c r="AO675" s="20"/>
      <c r="AP675" s="20"/>
      <c r="AS675" s="34"/>
      <c r="AT675" s="34"/>
      <c r="AU675" s="34"/>
      <c r="AV675" s="34"/>
      <c r="AW675" s="34"/>
      <c r="AX675" s="31"/>
      <c r="AY675" s="31"/>
      <c r="AZ675" s="30">
        <f>AN675*AS675</f>
        <v>0</v>
      </c>
      <c r="BA675" s="30"/>
      <c r="BB675" s="30"/>
      <c r="BC675" s="30"/>
      <c r="BD675" s="30"/>
      <c r="BE675" s="30"/>
      <c r="BF675" s="30"/>
      <c r="BG675" s="30"/>
    </row>
    <row r="676" ht="3" customHeight="1"/>
    <row r="677" spans="16:34" ht="12" customHeight="1">
      <c r="P677" s="24" t="s">
        <v>234</v>
      </c>
      <c r="Q677" s="24"/>
      <c r="R677" s="24"/>
      <c r="S677" s="24"/>
      <c r="T677" s="24"/>
      <c r="U677" s="24"/>
      <c r="V677" s="24"/>
      <c r="W677" s="24"/>
      <c r="X677" s="24"/>
      <c r="Y677" s="24"/>
      <c r="Z677" s="24"/>
      <c r="AA677" s="24"/>
      <c r="AB677" s="24"/>
      <c r="AC677" s="24"/>
      <c r="AD677" s="24"/>
      <c r="AE677" s="24"/>
      <c r="AF677" s="24"/>
      <c r="AG677" s="24"/>
      <c r="AH677" s="24"/>
    </row>
    <row r="678" spans="16:34" ht="12" customHeight="1">
      <c r="P678" s="24"/>
      <c r="Q678" s="24"/>
      <c r="R678" s="24"/>
      <c r="S678" s="24"/>
      <c r="T678" s="24"/>
      <c r="U678" s="24"/>
      <c r="V678" s="24"/>
      <c r="W678" s="24"/>
      <c r="X678" s="24"/>
      <c r="Y678" s="24"/>
      <c r="Z678" s="24"/>
      <c r="AA678" s="24"/>
      <c r="AB678" s="24"/>
      <c r="AC678" s="24"/>
      <c r="AD678" s="24"/>
      <c r="AE678" s="24"/>
      <c r="AF678" s="24"/>
      <c r="AG678" s="24"/>
      <c r="AH678" s="24"/>
    </row>
    <row r="679" ht="2.25" customHeight="1"/>
    <row r="680" spans="20:59" ht="13.5" customHeight="1">
      <c r="T680" s="5" t="s">
        <v>235</v>
      </c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  <c r="AJ680" s="5"/>
      <c r="AK680" s="5"/>
      <c r="AL680" s="5"/>
      <c r="AM680" s="5"/>
      <c r="AN680" s="5"/>
      <c r="AO680" s="5"/>
      <c r="AP680" s="5"/>
      <c r="AQ680" s="5"/>
      <c r="AR680" s="5"/>
      <c r="AS680" s="5"/>
      <c r="AT680" s="5"/>
      <c r="AU680" s="5"/>
      <c r="AV680" s="5"/>
      <c r="AW680" s="5"/>
      <c r="AX680" s="5"/>
      <c r="AY680" s="5"/>
      <c r="AZ680" s="5"/>
      <c r="BA680" s="5"/>
      <c r="BB680" s="5"/>
      <c r="BC680" s="5"/>
      <c r="BD680" s="5"/>
      <c r="BE680" s="5"/>
      <c r="BF680" s="5"/>
      <c r="BG680" s="5"/>
    </row>
    <row r="681" spans="3:59" ht="15.75" customHeight="1">
      <c r="C681" s="22" t="s">
        <v>33</v>
      </c>
      <c r="D681" s="22"/>
      <c r="E681" s="22"/>
      <c r="F681" s="22"/>
      <c r="G681" s="22"/>
      <c r="H681" s="22"/>
      <c r="I681" s="22"/>
      <c r="J681" s="22"/>
      <c r="K681" s="22"/>
      <c r="L681" s="22"/>
      <c r="M681" s="22"/>
      <c r="N681" s="22"/>
      <c r="O681" s="22"/>
      <c r="P681" s="22"/>
      <c r="Q681" s="22"/>
      <c r="T681" s="23" t="s">
        <v>34</v>
      </c>
      <c r="U681" s="23"/>
      <c r="V681" s="23"/>
      <c r="W681" s="23"/>
      <c r="X681" s="23"/>
      <c r="Y681" s="23"/>
      <c r="Z681" s="23"/>
      <c r="AA681" s="23"/>
      <c r="AB681" s="23"/>
      <c r="AC681" s="23"/>
      <c r="AD681" s="23"/>
      <c r="AE681" s="23"/>
      <c r="AF681" s="23"/>
      <c r="AG681" s="23"/>
      <c r="AH681" s="23"/>
      <c r="AI681" s="23"/>
      <c r="AJ681" s="23"/>
      <c r="AK681" s="23"/>
      <c r="AL681" s="23"/>
      <c r="AM681" s="23"/>
      <c r="AN681" s="23"/>
      <c r="AO681" s="23"/>
      <c r="AP681" s="23"/>
      <c r="AQ681" s="23"/>
      <c r="AR681" s="23"/>
      <c r="AS681" s="23"/>
      <c r="AT681" s="23"/>
      <c r="AU681" s="23"/>
      <c r="AV681" s="23"/>
      <c r="AW681" s="23"/>
      <c r="AX681" s="23"/>
      <c r="AY681" s="23"/>
      <c r="AZ681" s="23"/>
      <c r="BA681" s="23"/>
      <c r="BB681" s="23"/>
      <c r="BC681" s="23"/>
      <c r="BD681" s="23"/>
      <c r="BE681" s="23"/>
      <c r="BF681" s="23"/>
      <c r="BG681" s="23"/>
    </row>
    <row r="682" ht="12.75" customHeight="1" hidden="1"/>
    <row r="683" spans="3:59" ht="13.5" customHeight="1">
      <c r="C683" s="22" t="s">
        <v>35</v>
      </c>
      <c r="D683" s="22"/>
      <c r="E683" s="22"/>
      <c r="F683" s="22"/>
      <c r="G683" s="22"/>
      <c r="H683" s="22"/>
      <c r="I683" s="22"/>
      <c r="J683" s="22"/>
      <c r="K683" s="22"/>
      <c r="L683" s="22"/>
      <c r="M683" s="22"/>
      <c r="N683" s="22"/>
      <c r="O683" s="22"/>
      <c r="P683" s="22"/>
      <c r="Q683" s="22"/>
      <c r="S683" s="25" t="s">
        <v>228</v>
      </c>
      <c r="T683" s="25"/>
      <c r="U683" s="25"/>
      <c r="V683" s="25"/>
      <c r="W683" s="25"/>
      <c r="X683" s="25"/>
      <c r="Y683" s="25"/>
      <c r="Z683" s="25"/>
      <c r="AA683" s="25"/>
      <c r="AB683" s="25"/>
      <c r="AC683" s="25"/>
      <c r="AD683" s="25"/>
      <c r="AE683" s="25"/>
      <c r="AF683" s="25"/>
      <c r="AG683" s="25"/>
      <c r="AH683" s="25"/>
      <c r="AI683" s="25"/>
      <c r="AJ683" s="25"/>
      <c r="AK683" s="25"/>
      <c r="AL683" s="25"/>
      <c r="AM683" s="25"/>
      <c r="AN683" s="25"/>
      <c r="AO683" s="25"/>
      <c r="AP683" s="25"/>
      <c r="AQ683" s="25"/>
      <c r="AR683" s="25"/>
      <c r="AS683" s="25"/>
      <c r="AT683" s="25"/>
      <c r="AU683" s="25"/>
      <c r="AV683" s="25"/>
      <c r="AW683" s="25"/>
      <c r="AX683" s="25"/>
      <c r="AY683" s="25"/>
      <c r="AZ683" s="25"/>
      <c r="BA683" s="25"/>
      <c r="BB683" s="25"/>
      <c r="BC683" s="25"/>
      <c r="BD683" s="25"/>
      <c r="BE683" s="25"/>
      <c r="BF683" s="25"/>
      <c r="BG683" s="25"/>
    </row>
    <row r="684" spans="19:59" ht="13.5" customHeight="1">
      <c r="S684" s="25"/>
      <c r="T684" s="25"/>
      <c r="U684" s="25"/>
      <c r="V684" s="25"/>
      <c r="W684" s="25"/>
      <c r="X684" s="25"/>
      <c r="Y684" s="25"/>
      <c r="Z684" s="25"/>
      <c r="AA684" s="25"/>
      <c r="AB684" s="25"/>
      <c r="AC684" s="25"/>
      <c r="AD684" s="25"/>
      <c r="AE684" s="25"/>
      <c r="AF684" s="25"/>
      <c r="AG684" s="25"/>
      <c r="AH684" s="25"/>
      <c r="AI684" s="25"/>
      <c r="AJ684" s="25"/>
      <c r="AK684" s="25"/>
      <c r="AL684" s="25"/>
      <c r="AM684" s="25"/>
      <c r="AN684" s="25"/>
      <c r="AO684" s="25"/>
      <c r="AP684" s="25"/>
      <c r="AQ684" s="25"/>
      <c r="AR684" s="25"/>
      <c r="AS684" s="25"/>
      <c r="AT684" s="25"/>
      <c r="AU684" s="25"/>
      <c r="AV684" s="25"/>
      <c r="AW684" s="25"/>
      <c r="AX684" s="25"/>
      <c r="AY684" s="25"/>
      <c r="AZ684" s="25"/>
      <c r="BA684" s="25"/>
      <c r="BB684" s="25"/>
      <c r="BC684" s="25"/>
      <c r="BD684" s="25"/>
      <c r="BE684" s="25"/>
      <c r="BF684" s="25"/>
      <c r="BG684" s="25"/>
    </row>
    <row r="685" ht="1.5" customHeight="1"/>
    <row r="686" ht="6" customHeight="1"/>
    <row r="687" spans="4:60" ht="16.5" customHeight="1">
      <c r="D687" s="14" t="s">
        <v>212</v>
      </c>
      <c r="E687" s="14"/>
      <c r="F687" s="14"/>
      <c r="G687" s="14"/>
      <c r="H687" s="14"/>
      <c r="I687" s="14"/>
      <c r="J687" s="14"/>
      <c r="K687" s="14"/>
      <c r="M687" s="14" t="s">
        <v>213</v>
      </c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  <c r="AA687" s="14"/>
      <c r="AB687" s="14"/>
      <c r="AC687" s="14"/>
      <c r="AD687" s="14"/>
      <c r="AE687" s="14"/>
      <c r="AF687" s="14"/>
      <c r="AG687" s="14"/>
      <c r="AH687" s="14"/>
      <c r="AU687" s="32">
        <f>AZ618+AZ641+AZ653+AZ665+AZ675</f>
        <v>0</v>
      </c>
      <c r="AV687" s="33"/>
      <c r="AW687" s="33"/>
      <c r="AX687" s="33"/>
      <c r="AY687" s="33"/>
      <c r="AZ687" s="33"/>
      <c r="BA687" s="33"/>
      <c r="BB687" s="33"/>
      <c r="BC687" s="33"/>
      <c r="BD687" s="33"/>
      <c r="BE687" s="33"/>
      <c r="BF687" s="33"/>
      <c r="BG687" s="33"/>
      <c r="BH687" s="33"/>
    </row>
    <row r="688" ht="12" customHeight="1"/>
    <row r="689" spans="4:59" ht="13.5" customHeight="1">
      <c r="D689" s="14" t="s">
        <v>236</v>
      </c>
      <c r="E689" s="14"/>
      <c r="F689" s="14"/>
      <c r="G689" s="14"/>
      <c r="H689" s="14"/>
      <c r="I689" s="14"/>
      <c r="J689" s="14"/>
      <c r="K689" s="14"/>
      <c r="M689" s="14" t="s">
        <v>237</v>
      </c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  <c r="AA689" s="14"/>
      <c r="AB689" s="14"/>
      <c r="AC689" s="14"/>
      <c r="AD689" s="14"/>
      <c r="AE689" s="14"/>
      <c r="AF689" s="14"/>
      <c r="AG689" s="14"/>
      <c r="AH689" s="14"/>
      <c r="AI689" s="14"/>
      <c r="AJ689" s="14"/>
      <c r="AK689" s="14"/>
      <c r="AL689" s="14"/>
      <c r="AM689" s="14"/>
      <c r="AN689" s="14"/>
      <c r="AO689" s="14"/>
      <c r="AP689" s="14"/>
      <c r="AQ689" s="14"/>
      <c r="AR689" s="14"/>
      <c r="AS689" s="14"/>
      <c r="AT689" s="14"/>
      <c r="AU689" s="14"/>
      <c r="AV689" s="14"/>
      <c r="AW689" s="14"/>
      <c r="AX689" s="14"/>
      <c r="AY689" s="14"/>
      <c r="AZ689" s="14"/>
      <c r="BA689" s="14"/>
      <c r="BB689" s="14"/>
      <c r="BC689" s="14"/>
      <c r="BD689" s="14"/>
      <c r="BE689" s="14"/>
      <c r="BF689" s="14"/>
      <c r="BG689" s="14"/>
    </row>
    <row r="690" spans="3:59" ht="13.5" customHeight="1">
      <c r="C690" s="17">
        <v>46</v>
      </c>
      <c r="D690" s="17"/>
      <c r="E690" s="18" t="s">
        <v>238</v>
      </c>
      <c r="F690" s="18"/>
      <c r="G690" s="18"/>
      <c r="H690" s="18"/>
      <c r="I690" s="18"/>
      <c r="J690" s="18"/>
      <c r="K690" s="18"/>
      <c r="P690" s="26" t="s">
        <v>239</v>
      </c>
      <c r="Q690" s="26"/>
      <c r="R690" s="26"/>
      <c r="S690" s="26"/>
      <c r="T690" s="26"/>
      <c r="U690" s="26"/>
      <c r="V690" s="26"/>
      <c r="W690" s="26"/>
      <c r="X690" s="26"/>
      <c r="Y690" s="26"/>
      <c r="Z690" s="26"/>
      <c r="AA690" s="26"/>
      <c r="AB690" s="26"/>
      <c r="AC690" s="26"/>
      <c r="AD690" s="26"/>
      <c r="AE690" s="26"/>
      <c r="AF690" s="26"/>
      <c r="AG690" s="26"/>
      <c r="AH690" s="26"/>
      <c r="AI690" s="19" t="s">
        <v>65</v>
      </c>
      <c r="AJ690" s="19"/>
      <c r="AK690" s="19"/>
      <c r="AL690" s="19"/>
      <c r="AN690" s="20">
        <v>1</v>
      </c>
      <c r="AO690" s="20"/>
      <c r="AP690" s="20"/>
      <c r="AS690" s="34"/>
      <c r="AT690" s="34"/>
      <c r="AU690" s="34"/>
      <c r="AV690" s="34"/>
      <c r="AW690" s="34"/>
      <c r="AX690" s="31"/>
      <c r="AY690" s="31"/>
      <c r="AZ690" s="30">
        <f>AN690*AS690</f>
        <v>0</v>
      </c>
      <c r="BA690" s="30"/>
      <c r="BB690" s="30"/>
      <c r="BC690" s="30"/>
      <c r="BD690" s="30"/>
      <c r="BE690" s="30"/>
      <c r="BF690" s="30"/>
      <c r="BG690" s="30"/>
    </row>
    <row r="691" spans="16:34" ht="12" customHeight="1">
      <c r="P691" s="26"/>
      <c r="Q691" s="26"/>
      <c r="R691" s="26"/>
      <c r="S691" s="26"/>
      <c r="T691" s="26"/>
      <c r="U691" s="26"/>
      <c r="V691" s="26"/>
      <c r="W691" s="26"/>
      <c r="X691" s="26"/>
      <c r="Y691" s="26"/>
      <c r="Z691" s="26"/>
      <c r="AA691" s="26"/>
      <c r="AB691" s="26"/>
      <c r="AC691" s="26"/>
      <c r="AD691" s="26"/>
      <c r="AE691" s="26"/>
      <c r="AF691" s="26"/>
      <c r="AG691" s="26"/>
      <c r="AH691" s="26"/>
    </row>
    <row r="692" ht="3" customHeight="1"/>
    <row r="693" spans="16:34" ht="15.75" customHeight="1">
      <c r="P693" s="21" t="s">
        <v>240</v>
      </c>
      <c r="Q693" s="21"/>
      <c r="R693" s="21"/>
      <c r="S693" s="21"/>
      <c r="T693" s="21"/>
      <c r="U693" s="21"/>
      <c r="V693" s="21"/>
      <c r="W693" s="21"/>
      <c r="X693" s="21"/>
      <c r="Y693" s="21"/>
      <c r="Z693" s="21"/>
      <c r="AA693" s="21"/>
      <c r="AB693" s="21"/>
      <c r="AC693" s="21"/>
      <c r="AD693" s="21"/>
      <c r="AE693" s="21"/>
      <c r="AF693" s="21"/>
      <c r="AG693" s="21"/>
      <c r="AH693" s="21"/>
    </row>
    <row r="694" ht="2.25" customHeight="1"/>
    <row r="695" spans="20:59" ht="13.5" customHeight="1">
      <c r="T695" s="5" t="s">
        <v>241</v>
      </c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  <c r="AF695" s="5"/>
      <c r="AG695" s="5"/>
      <c r="AH695" s="5"/>
      <c r="AI695" s="5"/>
      <c r="AJ695" s="5"/>
      <c r="AK695" s="5"/>
      <c r="AL695" s="5"/>
      <c r="AM695" s="5"/>
      <c r="AN695" s="5"/>
      <c r="AO695" s="5"/>
      <c r="AP695" s="5"/>
      <c r="AQ695" s="5"/>
      <c r="AR695" s="5"/>
      <c r="AS695" s="5"/>
      <c r="AT695" s="5"/>
      <c r="AU695" s="5"/>
      <c r="AV695" s="5"/>
      <c r="AW695" s="5"/>
      <c r="AX695" s="5"/>
      <c r="AY695" s="5"/>
      <c r="AZ695" s="5"/>
      <c r="BA695" s="5"/>
      <c r="BB695" s="5"/>
      <c r="BC695" s="5"/>
      <c r="BD695" s="5"/>
      <c r="BE695" s="5"/>
      <c r="BF695" s="5"/>
      <c r="BG695" s="5"/>
    </row>
    <row r="696" spans="3:59" ht="15.75" customHeight="1">
      <c r="C696" s="22" t="s">
        <v>33</v>
      </c>
      <c r="D696" s="22"/>
      <c r="E696" s="22"/>
      <c r="F696" s="22"/>
      <c r="G696" s="22"/>
      <c r="H696" s="22"/>
      <c r="I696" s="22"/>
      <c r="J696" s="22"/>
      <c r="K696" s="22"/>
      <c r="L696" s="22"/>
      <c r="M696" s="22"/>
      <c r="N696" s="22"/>
      <c r="O696" s="22"/>
      <c r="P696" s="22"/>
      <c r="Q696" s="22"/>
      <c r="T696" s="23" t="s">
        <v>34</v>
      </c>
      <c r="U696" s="23"/>
      <c r="V696" s="23"/>
      <c r="W696" s="23"/>
      <c r="X696" s="23"/>
      <c r="Y696" s="23"/>
      <c r="Z696" s="23"/>
      <c r="AA696" s="23"/>
      <c r="AB696" s="23"/>
      <c r="AC696" s="23"/>
      <c r="AD696" s="23"/>
      <c r="AE696" s="23"/>
      <c r="AF696" s="23"/>
      <c r="AG696" s="23"/>
      <c r="AH696" s="23"/>
      <c r="AI696" s="23"/>
      <c r="AJ696" s="23"/>
      <c r="AK696" s="23"/>
      <c r="AL696" s="23"/>
      <c r="AM696" s="23"/>
      <c r="AN696" s="23"/>
      <c r="AO696" s="23"/>
      <c r="AP696" s="23"/>
      <c r="AQ696" s="23"/>
      <c r="AR696" s="23"/>
      <c r="AS696" s="23"/>
      <c r="AT696" s="23"/>
      <c r="AU696" s="23"/>
      <c r="AV696" s="23"/>
      <c r="AW696" s="23"/>
      <c r="AX696" s="23"/>
      <c r="AY696" s="23"/>
      <c r="AZ696" s="23"/>
      <c r="BA696" s="23"/>
      <c r="BB696" s="23"/>
      <c r="BC696" s="23"/>
      <c r="BD696" s="23"/>
      <c r="BE696" s="23"/>
      <c r="BF696" s="23"/>
      <c r="BG696" s="23"/>
    </row>
    <row r="697" ht="12.75" customHeight="1" hidden="1"/>
    <row r="698" spans="3:59" ht="13.5" customHeight="1">
      <c r="C698" s="22" t="s">
        <v>35</v>
      </c>
      <c r="D698" s="22"/>
      <c r="E698" s="22"/>
      <c r="F698" s="22"/>
      <c r="G698" s="22"/>
      <c r="H698" s="22"/>
      <c r="I698" s="22"/>
      <c r="J698" s="22"/>
      <c r="K698" s="22"/>
      <c r="L698" s="22"/>
      <c r="M698" s="22"/>
      <c r="N698" s="22"/>
      <c r="O698" s="22"/>
      <c r="P698" s="22"/>
      <c r="Q698" s="22"/>
      <c r="S698" s="25" t="s">
        <v>242</v>
      </c>
      <c r="T698" s="25"/>
      <c r="U698" s="25"/>
      <c r="V698" s="25"/>
      <c r="W698" s="25"/>
      <c r="X698" s="25"/>
      <c r="Y698" s="25"/>
      <c r="Z698" s="25"/>
      <c r="AA698" s="25"/>
      <c r="AB698" s="25"/>
      <c r="AC698" s="25"/>
      <c r="AD698" s="25"/>
      <c r="AE698" s="25"/>
      <c r="AF698" s="25"/>
      <c r="AG698" s="25"/>
      <c r="AH698" s="25"/>
      <c r="AI698" s="25"/>
      <c r="AJ698" s="25"/>
      <c r="AK698" s="25"/>
      <c r="AL698" s="25"/>
      <c r="AM698" s="25"/>
      <c r="AN698" s="25"/>
      <c r="AO698" s="25"/>
      <c r="AP698" s="25"/>
      <c r="AQ698" s="25"/>
      <c r="AR698" s="25"/>
      <c r="AS698" s="25"/>
      <c r="AT698" s="25"/>
      <c r="AU698" s="25"/>
      <c r="AV698" s="25"/>
      <c r="AW698" s="25"/>
      <c r="AX698" s="25"/>
      <c r="AY698" s="25"/>
      <c r="AZ698" s="25"/>
      <c r="BA698" s="25"/>
      <c r="BB698" s="25"/>
      <c r="BC698" s="25"/>
      <c r="BD698" s="25"/>
      <c r="BE698" s="25"/>
      <c r="BF698" s="25"/>
      <c r="BG698" s="25"/>
    </row>
    <row r="699" spans="19:59" ht="13.5" customHeight="1">
      <c r="S699" s="25"/>
      <c r="T699" s="25"/>
      <c r="U699" s="25"/>
      <c r="V699" s="25"/>
      <c r="W699" s="25"/>
      <c r="X699" s="25"/>
      <c r="Y699" s="25"/>
      <c r="Z699" s="25"/>
      <c r="AA699" s="25"/>
      <c r="AB699" s="25"/>
      <c r="AC699" s="25"/>
      <c r="AD699" s="25"/>
      <c r="AE699" s="25"/>
      <c r="AF699" s="25"/>
      <c r="AG699" s="25"/>
      <c r="AH699" s="25"/>
      <c r="AI699" s="25"/>
      <c r="AJ699" s="25"/>
      <c r="AK699" s="25"/>
      <c r="AL699" s="25"/>
      <c r="AM699" s="25"/>
      <c r="AN699" s="25"/>
      <c r="AO699" s="25"/>
      <c r="AP699" s="25"/>
      <c r="AQ699" s="25"/>
      <c r="AR699" s="25"/>
      <c r="AS699" s="25"/>
      <c r="AT699" s="25"/>
      <c r="AU699" s="25"/>
      <c r="AV699" s="25"/>
      <c r="AW699" s="25"/>
      <c r="AX699" s="25"/>
      <c r="AY699" s="25"/>
      <c r="AZ699" s="25"/>
      <c r="BA699" s="25"/>
      <c r="BB699" s="25"/>
      <c r="BC699" s="25"/>
      <c r="BD699" s="25"/>
      <c r="BE699" s="25"/>
      <c r="BF699" s="25"/>
      <c r="BG699" s="25"/>
    </row>
    <row r="700" spans="19:59" ht="13.5" customHeight="1">
      <c r="S700" s="25"/>
      <c r="T700" s="25"/>
      <c r="U700" s="25"/>
      <c r="V700" s="25"/>
      <c r="W700" s="25"/>
      <c r="X700" s="25"/>
      <c r="Y700" s="25"/>
      <c r="Z700" s="25"/>
      <c r="AA700" s="25"/>
      <c r="AB700" s="25"/>
      <c r="AC700" s="25"/>
      <c r="AD700" s="25"/>
      <c r="AE700" s="25"/>
      <c r="AF700" s="25"/>
      <c r="AG700" s="25"/>
      <c r="AH700" s="25"/>
      <c r="AI700" s="25"/>
      <c r="AJ700" s="25"/>
      <c r="AK700" s="25"/>
      <c r="AL700" s="25"/>
      <c r="AM700" s="25"/>
      <c r="AN700" s="25"/>
      <c r="AO700" s="25"/>
      <c r="AP700" s="25"/>
      <c r="AQ700" s="25"/>
      <c r="AR700" s="25"/>
      <c r="AS700" s="25"/>
      <c r="AT700" s="25"/>
      <c r="AU700" s="25"/>
      <c r="AV700" s="25"/>
      <c r="AW700" s="25"/>
      <c r="AX700" s="25"/>
      <c r="AY700" s="25"/>
      <c r="AZ700" s="25"/>
      <c r="BA700" s="25"/>
      <c r="BB700" s="25"/>
      <c r="BC700" s="25"/>
      <c r="BD700" s="25"/>
      <c r="BE700" s="25"/>
      <c r="BF700" s="25"/>
      <c r="BG700" s="25"/>
    </row>
    <row r="701" spans="19:59" ht="13.5" customHeight="1">
      <c r="S701" s="25"/>
      <c r="T701" s="25"/>
      <c r="U701" s="25"/>
      <c r="V701" s="25"/>
      <c r="W701" s="25"/>
      <c r="X701" s="25"/>
      <c r="Y701" s="25"/>
      <c r="Z701" s="25"/>
      <c r="AA701" s="25"/>
      <c r="AB701" s="25"/>
      <c r="AC701" s="25"/>
      <c r="AD701" s="25"/>
      <c r="AE701" s="25"/>
      <c r="AF701" s="25"/>
      <c r="AG701" s="25"/>
      <c r="AH701" s="25"/>
      <c r="AI701" s="25"/>
      <c r="AJ701" s="25"/>
      <c r="AK701" s="25"/>
      <c r="AL701" s="25"/>
      <c r="AM701" s="25"/>
      <c r="AN701" s="25"/>
      <c r="AO701" s="25"/>
      <c r="AP701" s="25"/>
      <c r="AQ701" s="25"/>
      <c r="AR701" s="25"/>
      <c r="AS701" s="25"/>
      <c r="AT701" s="25"/>
      <c r="AU701" s="25"/>
      <c r="AV701" s="25"/>
      <c r="AW701" s="25"/>
      <c r="AX701" s="25"/>
      <c r="AY701" s="25"/>
      <c r="AZ701" s="25"/>
      <c r="BA701" s="25"/>
      <c r="BB701" s="25"/>
      <c r="BC701" s="25"/>
      <c r="BD701" s="25"/>
      <c r="BE701" s="25"/>
      <c r="BF701" s="25"/>
      <c r="BG701" s="25"/>
    </row>
    <row r="702" ht="1.5" customHeight="1"/>
    <row r="703" spans="3:59" ht="13.5" customHeight="1">
      <c r="C703" s="17">
        <v>47</v>
      </c>
      <c r="D703" s="17"/>
      <c r="E703" s="18" t="s">
        <v>243</v>
      </c>
      <c r="F703" s="18"/>
      <c r="G703" s="18"/>
      <c r="H703" s="18"/>
      <c r="I703" s="18"/>
      <c r="J703" s="18"/>
      <c r="K703" s="18"/>
      <c r="P703" s="26" t="s">
        <v>244</v>
      </c>
      <c r="Q703" s="26"/>
      <c r="R703" s="26"/>
      <c r="S703" s="26"/>
      <c r="T703" s="26"/>
      <c r="U703" s="26"/>
      <c r="V703" s="26"/>
      <c r="W703" s="26"/>
      <c r="X703" s="26"/>
      <c r="Y703" s="26"/>
      <c r="Z703" s="26"/>
      <c r="AA703" s="26"/>
      <c r="AB703" s="26"/>
      <c r="AC703" s="26"/>
      <c r="AD703" s="26"/>
      <c r="AE703" s="26"/>
      <c r="AF703" s="26"/>
      <c r="AG703" s="26"/>
      <c r="AH703" s="26"/>
      <c r="AI703" s="19" t="s">
        <v>65</v>
      </c>
      <c r="AJ703" s="19"/>
      <c r="AK703" s="19"/>
      <c r="AL703" s="19"/>
      <c r="AN703" s="20">
        <v>1</v>
      </c>
      <c r="AO703" s="20"/>
      <c r="AP703" s="20"/>
      <c r="AS703" s="34"/>
      <c r="AT703" s="34"/>
      <c r="AU703" s="34"/>
      <c r="AV703" s="34"/>
      <c r="AW703" s="34"/>
      <c r="AX703" s="31"/>
      <c r="AY703" s="31"/>
      <c r="AZ703" s="30">
        <f>AN703*AS703</f>
        <v>0</v>
      </c>
      <c r="BA703" s="30"/>
      <c r="BB703" s="30"/>
      <c r="BC703" s="30"/>
      <c r="BD703" s="30"/>
      <c r="BE703" s="30"/>
      <c r="BF703" s="30"/>
      <c r="BG703" s="30"/>
    </row>
    <row r="704" spans="16:34" ht="12" customHeight="1">
      <c r="P704" s="26"/>
      <c r="Q704" s="26"/>
      <c r="R704" s="26"/>
      <c r="S704" s="26"/>
      <c r="T704" s="26"/>
      <c r="U704" s="26"/>
      <c r="V704" s="26"/>
      <c r="W704" s="26"/>
      <c r="X704" s="26"/>
      <c r="Y704" s="26"/>
      <c r="Z704" s="26"/>
      <c r="AA704" s="26"/>
      <c r="AB704" s="26"/>
      <c r="AC704" s="26"/>
      <c r="AD704" s="26"/>
      <c r="AE704" s="26"/>
      <c r="AF704" s="26"/>
      <c r="AG704" s="26"/>
      <c r="AH704" s="26"/>
    </row>
    <row r="705" ht="3" customHeight="1"/>
    <row r="706" spans="16:34" ht="15.75" customHeight="1">
      <c r="P706" s="21" t="s">
        <v>245</v>
      </c>
      <c r="Q706" s="21"/>
      <c r="R706" s="21"/>
      <c r="S706" s="21"/>
      <c r="T706" s="21"/>
      <c r="U706" s="21"/>
      <c r="V706" s="21"/>
      <c r="W706" s="21"/>
      <c r="X706" s="21"/>
      <c r="Y706" s="21"/>
      <c r="Z706" s="21"/>
      <c r="AA706" s="21"/>
      <c r="AB706" s="21"/>
      <c r="AC706" s="21"/>
      <c r="AD706" s="21"/>
      <c r="AE706" s="21"/>
      <c r="AF706" s="21"/>
      <c r="AG706" s="21"/>
      <c r="AH706" s="21"/>
    </row>
    <row r="707" ht="2.25" customHeight="1"/>
    <row r="708" spans="20:59" ht="13.5" customHeight="1">
      <c r="T708" s="5" t="s">
        <v>241</v>
      </c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  <c r="AF708" s="5"/>
      <c r="AG708" s="5"/>
      <c r="AH708" s="5"/>
      <c r="AI708" s="5"/>
      <c r="AJ708" s="5"/>
      <c r="AK708" s="5"/>
      <c r="AL708" s="5"/>
      <c r="AM708" s="5"/>
      <c r="AN708" s="5"/>
      <c r="AO708" s="5"/>
      <c r="AP708" s="5"/>
      <c r="AQ708" s="5"/>
      <c r="AR708" s="5"/>
      <c r="AS708" s="5"/>
      <c r="AT708" s="5"/>
      <c r="AU708" s="5"/>
      <c r="AV708" s="5"/>
      <c r="AW708" s="5"/>
      <c r="AX708" s="5"/>
      <c r="AY708" s="5"/>
      <c r="AZ708" s="5"/>
      <c r="BA708" s="5"/>
      <c r="BB708" s="5"/>
      <c r="BC708" s="5"/>
      <c r="BD708" s="5"/>
      <c r="BE708" s="5"/>
      <c r="BF708" s="5"/>
      <c r="BG708" s="5"/>
    </row>
    <row r="709" spans="3:59" ht="15.75" customHeight="1">
      <c r="C709" s="22" t="s">
        <v>33</v>
      </c>
      <c r="D709" s="22"/>
      <c r="E709" s="22"/>
      <c r="F709" s="22"/>
      <c r="G709" s="22"/>
      <c r="H709" s="22"/>
      <c r="I709" s="22"/>
      <c r="J709" s="22"/>
      <c r="K709" s="22"/>
      <c r="L709" s="22"/>
      <c r="M709" s="22"/>
      <c r="N709" s="22"/>
      <c r="O709" s="22"/>
      <c r="P709" s="22"/>
      <c r="Q709" s="22"/>
      <c r="T709" s="23" t="s">
        <v>34</v>
      </c>
      <c r="U709" s="23"/>
      <c r="V709" s="23"/>
      <c r="W709" s="23"/>
      <c r="X709" s="23"/>
      <c r="Y709" s="23"/>
      <c r="Z709" s="23"/>
      <c r="AA709" s="23"/>
      <c r="AB709" s="23"/>
      <c r="AC709" s="23"/>
      <c r="AD709" s="23"/>
      <c r="AE709" s="23"/>
      <c r="AF709" s="23"/>
      <c r="AG709" s="23"/>
      <c r="AH709" s="23"/>
      <c r="AI709" s="23"/>
      <c r="AJ709" s="23"/>
      <c r="AK709" s="23"/>
      <c r="AL709" s="23"/>
      <c r="AM709" s="23"/>
      <c r="AN709" s="23"/>
      <c r="AO709" s="23"/>
      <c r="AP709" s="23"/>
      <c r="AQ709" s="23"/>
      <c r="AR709" s="23"/>
      <c r="AS709" s="23"/>
      <c r="AT709" s="23"/>
      <c r="AU709" s="23"/>
      <c r="AV709" s="23"/>
      <c r="AW709" s="23"/>
      <c r="AX709" s="23"/>
      <c r="AY709" s="23"/>
      <c r="AZ709" s="23"/>
      <c r="BA709" s="23"/>
      <c r="BB709" s="23"/>
      <c r="BC709" s="23"/>
      <c r="BD709" s="23"/>
      <c r="BE709" s="23"/>
      <c r="BF709" s="23"/>
      <c r="BG709" s="23"/>
    </row>
    <row r="710" ht="12.75" customHeight="1" hidden="1"/>
    <row r="711" spans="3:59" ht="13.5" customHeight="1">
      <c r="C711" s="22" t="s">
        <v>35</v>
      </c>
      <c r="D711" s="22"/>
      <c r="E711" s="22"/>
      <c r="F711" s="22"/>
      <c r="G711" s="22"/>
      <c r="H711" s="22"/>
      <c r="I711" s="22"/>
      <c r="J711" s="22"/>
      <c r="K711" s="22"/>
      <c r="L711" s="22"/>
      <c r="M711" s="22"/>
      <c r="N711" s="22"/>
      <c r="O711" s="22"/>
      <c r="P711" s="22"/>
      <c r="Q711" s="22"/>
      <c r="S711" s="5" t="s">
        <v>246</v>
      </c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5"/>
      <c r="AF711" s="5"/>
      <c r="AG711" s="5"/>
      <c r="AH711" s="5"/>
      <c r="AI711" s="5"/>
      <c r="AJ711" s="5"/>
      <c r="AK711" s="5"/>
      <c r="AL711" s="5"/>
      <c r="AM711" s="5"/>
      <c r="AN711" s="5"/>
      <c r="AO711" s="5"/>
      <c r="AP711" s="5"/>
      <c r="AQ711" s="5"/>
      <c r="AR711" s="5"/>
      <c r="AS711" s="5"/>
      <c r="AT711" s="5"/>
      <c r="AU711" s="5"/>
      <c r="AV711" s="5"/>
      <c r="AW711" s="5"/>
      <c r="AX711" s="5"/>
      <c r="AY711" s="5"/>
      <c r="AZ711" s="5"/>
      <c r="BA711" s="5"/>
      <c r="BB711" s="5"/>
      <c r="BC711" s="5"/>
      <c r="BD711" s="5"/>
      <c r="BE711" s="5"/>
      <c r="BF711" s="5"/>
      <c r="BG711" s="5"/>
    </row>
    <row r="712" ht="1.5" customHeight="1"/>
    <row r="713" spans="3:59" ht="13.5" customHeight="1">
      <c r="C713" s="17">
        <v>48</v>
      </c>
      <c r="D713" s="17"/>
      <c r="E713" s="18" t="s">
        <v>247</v>
      </c>
      <c r="F713" s="18"/>
      <c r="G713" s="18"/>
      <c r="H713" s="18"/>
      <c r="I713" s="18"/>
      <c r="J713" s="18"/>
      <c r="K713" s="18"/>
      <c r="P713" s="26" t="s">
        <v>248</v>
      </c>
      <c r="Q713" s="26"/>
      <c r="R713" s="26"/>
      <c r="S713" s="26"/>
      <c r="T713" s="26"/>
      <c r="U713" s="26"/>
      <c r="V713" s="26"/>
      <c r="W713" s="26"/>
      <c r="X713" s="26"/>
      <c r="Y713" s="26"/>
      <c r="Z713" s="26"/>
      <c r="AA713" s="26"/>
      <c r="AB713" s="26"/>
      <c r="AC713" s="26"/>
      <c r="AD713" s="26"/>
      <c r="AE713" s="26"/>
      <c r="AF713" s="26"/>
      <c r="AG713" s="26"/>
      <c r="AH713" s="26"/>
      <c r="AI713" s="19" t="s">
        <v>65</v>
      </c>
      <c r="AJ713" s="19"/>
      <c r="AK713" s="19"/>
      <c r="AL713" s="19"/>
      <c r="AN713" s="20">
        <v>1</v>
      </c>
      <c r="AO713" s="20"/>
      <c r="AP713" s="20"/>
      <c r="AS713" s="34"/>
      <c r="AT713" s="34"/>
      <c r="AU713" s="34"/>
      <c r="AV713" s="34"/>
      <c r="AW713" s="34"/>
      <c r="AX713" s="31"/>
      <c r="AY713" s="31"/>
      <c r="AZ713" s="30">
        <f>AN713*AS713</f>
        <v>0</v>
      </c>
      <c r="BA713" s="30"/>
      <c r="BB713" s="30"/>
      <c r="BC713" s="30"/>
      <c r="BD713" s="30"/>
      <c r="BE713" s="30"/>
      <c r="BF713" s="30"/>
      <c r="BG713" s="30"/>
    </row>
    <row r="714" spans="16:34" ht="12" customHeight="1">
      <c r="P714" s="26"/>
      <c r="Q714" s="26"/>
      <c r="R714" s="26"/>
      <c r="S714" s="26"/>
      <c r="T714" s="26"/>
      <c r="U714" s="26"/>
      <c r="V714" s="26"/>
      <c r="W714" s="26"/>
      <c r="X714" s="26"/>
      <c r="Y714" s="26"/>
      <c r="Z714" s="26"/>
      <c r="AA714" s="26"/>
      <c r="AB714" s="26"/>
      <c r="AC714" s="26"/>
      <c r="AD714" s="26"/>
      <c r="AE714" s="26"/>
      <c r="AF714" s="26"/>
      <c r="AG714" s="26"/>
      <c r="AH714" s="26"/>
    </row>
    <row r="715" ht="3" customHeight="1"/>
    <row r="716" spans="16:34" ht="15.75" customHeight="1">
      <c r="P716" s="21" t="s">
        <v>249</v>
      </c>
      <c r="Q716" s="21"/>
      <c r="R716" s="21"/>
      <c r="S716" s="21"/>
      <c r="T716" s="21"/>
      <c r="U716" s="21"/>
      <c r="V716" s="21"/>
      <c r="W716" s="21"/>
      <c r="X716" s="21"/>
      <c r="Y716" s="21"/>
      <c r="Z716" s="21"/>
      <c r="AA716" s="21"/>
      <c r="AB716" s="21"/>
      <c r="AC716" s="21"/>
      <c r="AD716" s="21"/>
      <c r="AE716" s="21"/>
      <c r="AF716" s="21"/>
      <c r="AG716" s="21"/>
      <c r="AH716" s="21"/>
    </row>
    <row r="717" ht="2.25" customHeight="1"/>
    <row r="718" spans="20:59" ht="13.5" customHeight="1">
      <c r="T718" s="5" t="s">
        <v>250</v>
      </c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5"/>
      <c r="AF718" s="5"/>
      <c r="AG718" s="5"/>
      <c r="AH718" s="5"/>
      <c r="AI718" s="5"/>
      <c r="AJ718" s="5"/>
      <c r="AK718" s="5"/>
      <c r="AL718" s="5"/>
      <c r="AM718" s="5"/>
      <c r="AN718" s="5"/>
      <c r="AO718" s="5"/>
      <c r="AP718" s="5"/>
      <c r="AQ718" s="5"/>
      <c r="AR718" s="5"/>
      <c r="AS718" s="5"/>
      <c r="AT718" s="5"/>
      <c r="AU718" s="5"/>
      <c r="AV718" s="5"/>
      <c r="AW718" s="5"/>
      <c r="AX718" s="5"/>
      <c r="AY718" s="5"/>
      <c r="AZ718" s="5"/>
      <c r="BA718" s="5"/>
      <c r="BB718" s="5"/>
      <c r="BC718" s="5"/>
      <c r="BD718" s="5"/>
      <c r="BE718" s="5"/>
      <c r="BF718" s="5"/>
      <c r="BG718" s="5"/>
    </row>
    <row r="719" spans="3:59" ht="15.75" customHeight="1">
      <c r="C719" s="22" t="s">
        <v>33</v>
      </c>
      <c r="D719" s="22"/>
      <c r="E719" s="22"/>
      <c r="F719" s="22"/>
      <c r="G719" s="22"/>
      <c r="H719" s="22"/>
      <c r="I719" s="22"/>
      <c r="J719" s="22"/>
      <c r="K719" s="22"/>
      <c r="L719" s="22"/>
      <c r="M719" s="22"/>
      <c r="N719" s="22"/>
      <c r="O719" s="22"/>
      <c r="P719" s="22"/>
      <c r="Q719" s="22"/>
      <c r="T719" s="23" t="s">
        <v>34</v>
      </c>
      <c r="U719" s="23"/>
      <c r="V719" s="23"/>
      <c r="W719" s="23"/>
      <c r="X719" s="23"/>
      <c r="Y719" s="23"/>
      <c r="Z719" s="23"/>
      <c r="AA719" s="23"/>
      <c r="AB719" s="23"/>
      <c r="AC719" s="23"/>
      <c r="AD719" s="23"/>
      <c r="AE719" s="23"/>
      <c r="AF719" s="23"/>
      <c r="AG719" s="23"/>
      <c r="AH719" s="23"/>
      <c r="AI719" s="23"/>
      <c r="AJ719" s="23"/>
      <c r="AK719" s="23"/>
      <c r="AL719" s="23"/>
      <c r="AM719" s="23"/>
      <c r="AN719" s="23"/>
      <c r="AO719" s="23"/>
      <c r="AP719" s="23"/>
      <c r="AQ719" s="23"/>
      <c r="AR719" s="23"/>
      <c r="AS719" s="23"/>
      <c r="AT719" s="23"/>
      <c r="AU719" s="23"/>
      <c r="AV719" s="23"/>
      <c r="AW719" s="23"/>
      <c r="AX719" s="23"/>
      <c r="AY719" s="23"/>
      <c r="AZ719" s="23"/>
      <c r="BA719" s="23"/>
      <c r="BB719" s="23"/>
      <c r="BC719" s="23"/>
      <c r="BD719" s="23"/>
      <c r="BE719" s="23"/>
      <c r="BF719" s="23"/>
      <c r="BG719" s="23"/>
    </row>
    <row r="720" ht="12.75" customHeight="1" hidden="1"/>
    <row r="721" spans="3:59" ht="13.5" customHeight="1">
      <c r="C721" s="22" t="s">
        <v>35</v>
      </c>
      <c r="D721" s="22"/>
      <c r="E721" s="22"/>
      <c r="F721" s="22"/>
      <c r="G721" s="22"/>
      <c r="H721" s="22"/>
      <c r="I721" s="22"/>
      <c r="J721" s="22"/>
      <c r="K721" s="22"/>
      <c r="L721" s="22"/>
      <c r="M721" s="22"/>
      <c r="N721" s="22"/>
      <c r="O721" s="22"/>
      <c r="P721" s="22"/>
      <c r="Q721" s="22"/>
      <c r="S721" s="25" t="s">
        <v>251</v>
      </c>
      <c r="T721" s="25"/>
      <c r="U721" s="25"/>
      <c r="V721" s="25"/>
      <c r="W721" s="25"/>
      <c r="X721" s="25"/>
      <c r="Y721" s="25"/>
      <c r="Z721" s="25"/>
      <c r="AA721" s="25"/>
      <c r="AB721" s="25"/>
      <c r="AC721" s="25"/>
      <c r="AD721" s="25"/>
      <c r="AE721" s="25"/>
      <c r="AF721" s="25"/>
      <c r="AG721" s="25"/>
      <c r="AH721" s="25"/>
      <c r="AI721" s="25"/>
      <c r="AJ721" s="25"/>
      <c r="AK721" s="25"/>
      <c r="AL721" s="25"/>
      <c r="AM721" s="25"/>
      <c r="AN721" s="25"/>
      <c r="AO721" s="25"/>
      <c r="AP721" s="25"/>
      <c r="AQ721" s="25"/>
      <c r="AR721" s="25"/>
      <c r="AS721" s="25"/>
      <c r="AT721" s="25"/>
      <c r="AU721" s="25"/>
      <c r="AV721" s="25"/>
      <c r="AW721" s="25"/>
      <c r="AX721" s="25"/>
      <c r="AY721" s="25"/>
      <c r="AZ721" s="25"/>
      <c r="BA721" s="25"/>
      <c r="BB721" s="25"/>
      <c r="BC721" s="25"/>
      <c r="BD721" s="25"/>
      <c r="BE721" s="25"/>
      <c r="BF721" s="25"/>
      <c r="BG721" s="25"/>
    </row>
    <row r="722" spans="19:59" ht="13.5" customHeight="1">
      <c r="S722" s="25"/>
      <c r="T722" s="25"/>
      <c r="U722" s="25"/>
      <c r="V722" s="25"/>
      <c r="W722" s="25"/>
      <c r="X722" s="25"/>
      <c r="Y722" s="25"/>
      <c r="Z722" s="25"/>
      <c r="AA722" s="25"/>
      <c r="AB722" s="25"/>
      <c r="AC722" s="25"/>
      <c r="AD722" s="25"/>
      <c r="AE722" s="25"/>
      <c r="AF722" s="25"/>
      <c r="AG722" s="25"/>
      <c r="AH722" s="25"/>
      <c r="AI722" s="25"/>
      <c r="AJ722" s="25"/>
      <c r="AK722" s="25"/>
      <c r="AL722" s="25"/>
      <c r="AM722" s="25"/>
      <c r="AN722" s="25"/>
      <c r="AO722" s="25"/>
      <c r="AP722" s="25"/>
      <c r="AQ722" s="25"/>
      <c r="AR722" s="25"/>
      <c r="AS722" s="25"/>
      <c r="AT722" s="25"/>
      <c r="AU722" s="25"/>
      <c r="AV722" s="25"/>
      <c r="AW722" s="25"/>
      <c r="AX722" s="25"/>
      <c r="AY722" s="25"/>
      <c r="AZ722" s="25"/>
      <c r="BA722" s="25"/>
      <c r="BB722" s="25"/>
      <c r="BC722" s="25"/>
      <c r="BD722" s="25"/>
      <c r="BE722" s="25"/>
      <c r="BF722" s="25"/>
      <c r="BG722" s="25"/>
    </row>
    <row r="723" spans="19:59" ht="13.5" customHeight="1">
      <c r="S723" s="25"/>
      <c r="T723" s="25"/>
      <c r="U723" s="25"/>
      <c r="V723" s="25"/>
      <c r="W723" s="25"/>
      <c r="X723" s="25"/>
      <c r="Y723" s="25"/>
      <c r="Z723" s="25"/>
      <c r="AA723" s="25"/>
      <c r="AB723" s="25"/>
      <c r="AC723" s="25"/>
      <c r="AD723" s="25"/>
      <c r="AE723" s="25"/>
      <c r="AF723" s="25"/>
      <c r="AG723" s="25"/>
      <c r="AH723" s="25"/>
      <c r="AI723" s="25"/>
      <c r="AJ723" s="25"/>
      <c r="AK723" s="25"/>
      <c r="AL723" s="25"/>
      <c r="AM723" s="25"/>
      <c r="AN723" s="25"/>
      <c r="AO723" s="25"/>
      <c r="AP723" s="25"/>
      <c r="AQ723" s="25"/>
      <c r="AR723" s="25"/>
      <c r="AS723" s="25"/>
      <c r="AT723" s="25"/>
      <c r="AU723" s="25"/>
      <c r="AV723" s="25"/>
      <c r="AW723" s="25"/>
      <c r="AX723" s="25"/>
      <c r="AY723" s="25"/>
      <c r="AZ723" s="25"/>
      <c r="BA723" s="25"/>
      <c r="BB723" s="25"/>
      <c r="BC723" s="25"/>
      <c r="BD723" s="25"/>
      <c r="BE723" s="25"/>
      <c r="BF723" s="25"/>
      <c r="BG723" s="25"/>
    </row>
    <row r="724" spans="19:59" ht="13.5" customHeight="1">
      <c r="S724" s="25"/>
      <c r="T724" s="25"/>
      <c r="U724" s="25"/>
      <c r="V724" s="25"/>
      <c r="W724" s="25"/>
      <c r="X724" s="25"/>
      <c r="Y724" s="25"/>
      <c r="Z724" s="25"/>
      <c r="AA724" s="25"/>
      <c r="AB724" s="25"/>
      <c r="AC724" s="25"/>
      <c r="AD724" s="25"/>
      <c r="AE724" s="25"/>
      <c r="AF724" s="25"/>
      <c r="AG724" s="25"/>
      <c r="AH724" s="25"/>
      <c r="AI724" s="25"/>
      <c r="AJ724" s="25"/>
      <c r="AK724" s="25"/>
      <c r="AL724" s="25"/>
      <c r="AM724" s="25"/>
      <c r="AN724" s="25"/>
      <c r="AO724" s="25"/>
      <c r="AP724" s="25"/>
      <c r="AQ724" s="25"/>
      <c r="AR724" s="25"/>
      <c r="AS724" s="25"/>
      <c r="AT724" s="25"/>
      <c r="AU724" s="25"/>
      <c r="AV724" s="25"/>
      <c r="AW724" s="25"/>
      <c r="AX724" s="25"/>
      <c r="AY724" s="25"/>
      <c r="AZ724" s="25"/>
      <c r="BA724" s="25"/>
      <c r="BB724" s="25"/>
      <c r="BC724" s="25"/>
      <c r="BD724" s="25"/>
      <c r="BE724" s="25"/>
      <c r="BF724" s="25"/>
      <c r="BG724" s="25"/>
    </row>
    <row r="725" ht="1.5" customHeight="1"/>
    <row r="726" spans="3:59" ht="14.25" customHeight="1">
      <c r="C726" s="17">
        <v>49</v>
      </c>
      <c r="D726" s="17"/>
      <c r="E726" s="18" t="s">
        <v>252</v>
      </c>
      <c r="F726" s="18"/>
      <c r="G726" s="18"/>
      <c r="H726" s="18"/>
      <c r="I726" s="18"/>
      <c r="J726" s="18"/>
      <c r="K726" s="18"/>
      <c r="P726" s="18" t="s">
        <v>253</v>
      </c>
      <c r="Q726" s="18"/>
      <c r="R726" s="18"/>
      <c r="S726" s="18"/>
      <c r="T726" s="18"/>
      <c r="U726" s="18"/>
      <c r="V726" s="18"/>
      <c r="W726" s="18"/>
      <c r="X726" s="18"/>
      <c r="Y726" s="18"/>
      <c r="Z726" s="18"/>
      <c r="AA726" s="18"/>
      <c r="AB726" s="18"/>
      <c r="AC726" s="18"/>
      <c r="AD726" s="18"/>
      <c r="AE726" s="18"/>
      <c r="AF726" s="18"/>
      <c r="AG726" s="18"/>
      <c r="AH726" s="18"/>
      <c r="AI726" s="19" t="s">
        <v>65</v>
      </c>
      <c r="AJ726" s="19"/>
      <c r="AK726" s="19"/>
      <c r="AL726" s="19"/>
      <c r="AN726" s="20">
        <v>1</v>
      </c>
      <c r="AO726" s="20"/>
      <c r="AP726" s="20"/>
      <c r="AS726" s="34"/>
      <c r="AT726" s="34"/>
      <c r="AU726" s="34"/>
      <c r="AV726" s="34"/>
      <c r="AW726" s="34"/>
      <c r="AX726" s="31"/>
      <c r="AY726" s="31"/>
      <c r="AZ726" s="30">
        <f>AN726*AS726</f>
        <v>0</v>
      </c>
      <c r="BA726" s="30"/>
      <c r="BB726" s="30"/>
      <c r="BC726" s="30"/>
      <c r="BD726" s="30"/>
      <c r="BE726" s="30"/>
      <c r="BF726" s="30"/>
      <c r="BG726" s="30"/>
    </row>
    <row r="727" ht="3" customHeight="1"/>
    <row r="728" spans="16:34" ht="15.75" customHeight="1">
      <c r="P728" s="21" t="s">
        <v>245</v>
      </c>
      <c r="Q728" s="21"/>
      <c r="R728" s="21"/>
      <c r="S728" s="21"/>
      <c r="T728" s="21"/>
      <c r="U728" s="21"/>
      <c r="V728" s="21"/>
      <c r="W728" s="21"/>
      <c r="X728" s="21"/>
      <c r="Y728" s="21"/>
      <c r="Z728" s="21"/>
      <c r="AA728" s="21"/>
      <c r="AB728" s="21"/>
      <c r="AC728" s="21"/>
      <c r="AD728" s="21"/>
      <c r="AE728" s="21"/>
      <c r="AF728" s="21"/>
      <c r="AG728" s="21"/>
      <c r="AH728" s="21"/>
    </row>
    <row r="729" ht="2.25" customHeight="1"/>
    <row r="730" spans="20:59" ht="13.5" customHeight="1">
      <c r="T730" s="5" t="s">
        <v>73</v>
      </c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5"/>
      <c r="AF730" s="5"/>
      <c r="AG730" s="5"/>
      <c r="AH730" s="5"/>
      <c r="AI730" s="5"/>
      <c r="AJ730" s="5"/>
      <c r="AK730" s="5"/>
      <c r="AL730" s="5"/>
      <c r="AM730" s="5"/>
      <c r="AN730" s="5"/>
      <c r="AO730" s="5"/>
      <c r="AP730" s="5"/>
      <c r="AQ730" s="5"/>
      <c r="AR730" s="5"/>
      <c r="AS730" s="5"/>
      <c r="AT730" s="5"/>
      <c r="AU730" s="5"/>
      <c r="AV730" s="5"/>
      <c r="AW730" s="5"/>
      <c r="AX730" s="5"/>
      <c r="AY730" s="5"/>
      <c r="AZ730" s="5"/>
      <c r="BA730" s="5"/>
      <c r="BB730" s="5"/>
      <c r="BC730" s="5"/>
      <c r="BD730" s="5"/>
      <c r="BE730" s="5"/>
      <c r="BF730" s="5"/>
      <c r="BG730" s="5"/>
    </row>
    <row r="731" spans="3:59" ht="15.75" customHeight="1">
      <c r="C731" s="22" t="s">
        <v>33</v>
      </c>
      <c r="D731" s="22"/>
      <c r="E731" s="22"/>
      <c r="F731" s="22"/>
      <c r="G731" s="22"/>
      <c r="H731" s="22"/>
      <c r="I731" s="22"/>
      <c r="J731" s="22"/>
      <c r="K731" s="22"/>
      <c r="L731" s="22"/>
      <c r="M731" s="22"/>
      <c r="N731" s="22"/>
      <c r="O731" s="22"/>
      <c r="P731" s="22"/>
      <c r="Q731" s="22"/>
      <c r="T731" s="23" t="s">
        <v>34</v>
      </c>
      <c r="U731" s="23"/>
      <c r="V731" s="23"/>
      <c r="W731" s="23"/>
      <c r="X731" s="23"/>
      <c r="Y731" s="23"/>
      <c r="Z731" s="23"/>
      <c r="AA731" s="23"/>
      <c r="AB731" s="23"/>
      <c r="AC731" s="23"/>
      <c r="AD731" s="23"/>
      <c r="AE731" s="23"/>
      <c r="AF731" s="23"/>
      <c r="AG731" s="23"/>
      <c r="AH731" s="23"/>
      <c r="AI731" s="23"/>
      <c r="AJ731" s="23"/>
      <c r="AK731" s="23"/>
      <c r="AL731" s="23"/>
      <c r="AM731" s="23"/>
      <c r="AN731" s="23"/>
      <c r="AO731" s="23"/>
      <c r="AP731" s="23"/>
      <c r="AQ731" s="23"/>
      <c r="AR731" s="23"/>
      <c r="AS731" s="23"/>
      <c r="AT731" s="23"/>
      <c r="AU731" s="23"/>
      <c r="AV731" s="23"/>
      <c r="AW731" s="23"/>
      <c r="AX731" s="23"/>
      <c r="AY731" s="23"/>
      <c r="AZ731" s="23"/>
      <c r="BA731" s="23"/>
      <c r="BB731" s="23"/>
      <c r="BC731" s="23"/>
      <c r="BD731" s="23"/>
      <c r="BE731" s="23"/>
      <c r="BF731" s="23"/>
      <c r="BG731" s="23"/>
    </row>
    <row r="732" spans="3:59" ht="13.5" customHeight="1">
      <c r="C732" s="22" t="s">
        <v>35</v>
      </c>
      <c r="D732" s="22"/>
      <c r="E732" s="22"/>
      <c r="F732" s="22"/>
      <c r="G732" s="22"/>
      <c r="H732" s="22"/>
      <c r="I732" s="22"/>
      <c r="J732" s="22"/>
      <c r="K732" s="22"/>
      <c r="L732" s="22"/>
      <c r="M732" s="22"/>
      <c r="N732" s="22"/>
      <c r="O732" s="22"/>
      <c r="P732" s="22"/>
      <c r="Q732" s="22"/>
      <c r="S732" s="5" t="s">
        <v>246</v>
      </c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  <c r="AE732" s="5"/>
      <c r="AF732" s="5"/>
      <c r="AG732" s="5"/>
      <c r="AH732" s="5"/>
      <c r="AI732" s="5"/>
      <c r="AJ732" s="5"/>
      <c r="AK732" s="5"/>
      <c r="AL732" s="5"/>
      <c r="AM732" s="5"/>
      <c r="AN732" s="5"/>
      <c r="AO732" s="5"/>
      <c r="AP732" s="5"/>
      <c r="AQ732" s="5"/>
      <c r="AR732" s="5"/>
      <c r="AS732" s="5"/>
      <c r="AT732" s="5"/>
      <c r="AU732" s="5"/>
      <c r="AV732" s="5"/>
      <c r="AW732" s="5"/>
      <c r="AX732" s="5"/>
      <c r="AY732" s="5"/>
      <c r="AZ732" s="5"/>
      <c r="BA732" s="5"/>
      <c r="BB732" s="5"/>
      <c r="BC732" s="5"/>
      <c r="BD732" s="5"/>
      <c r="BE732" s="5"/>
      <c r="BF732" s="5"/>
      <c r="BG732" s="5"/>
    </row>
    <row r="733" ht="1.5" customHeight="1"/>
    <row r="734" spans="3:59" ht="14.25" customHeight="1">
      <c r="C734" s="17">
        <v>50</v>
      </c>
      <c r="D734" s="17"/>
      <c r="E734" s="18" t="s">
        <v>254</v>
      </c>
      <c r="F734" s="18"/>
      <c r="G734" s="18"/>
      <c r="H734" s="18"/>
      <c r="I734" s="18"/>
      <c r="J734" s="18"/>
      <c r="K734" s="18"/>
      <c r="P734" s="18" t="s">
        <v>255</v>
      </c>
      <c r="Q734" s="18"/>
      <c r="R734" s="18"/>
      <c r="S734" s="18"/>
      <c r="T734" s="18"/>
      <c r="U734" s="18"/>
      <c r="V734" s="18"/>
      <c r="W734" s="18"/>
      <c r="X734" s="18"/>
      <c r="Y734" s="18"/>
      <c r="Z734" s="18"/>
      <c r="AA734" s="18"/>
      <c r="AB734" s="18"/>
      <c r="AC734" s="18"/>
      <c r="AD734" s="18"/>
      <c r="AE734" s="18"/>
      <c r="AF734" s="18"/>
      <c r="AG734" s="18"/>
      <c r="AH734" s="18"/>
      <c r="AI734" s="19" t="s">
        <v>49</v>
      </c>
      <c r="AJ734" s="19"/>
      <c r="AK734" s="19"/>
      <c r="AL734" s="19"/>
      <c r="AN734" s="20">
        <v>16</v>
      </c>
      <c r="AO734" s="20"/>
      <c r="AP734" s="20"/>
      <c r="AS734" s="34"/>
      <c r="AT734" s="34"/>
      <c r="AU734" s="34"/>
      <c r="AV734" s="34"/>
      <c r="AW734" s="34"/>
      <c r="AX734" s="31"/>
      <c r="AY734" s="31"/>
      <c r="AZ734" s="30">
        <f>AN734*AS734</f>
        <v>0</v>
      </c>
      <c r="BA734" s="30"/>
      <c r="BB734" s="30"/>
      <c r="BC734" s="30"/>
      <c r="BD734" s="30"/>
      <c r="BE734" s="30"/>
      <c r="BF734" s="30"/>
      <c r="BG734" s="30"/>
    </row>
    <row r="735" ht="3" customHeight="1"/>
    <row r="736" spans="16:34" ht="12" customHeight="1">
      <c r="P736" s="24" t="s">
        <v>256</v>
      </c>
      <c r="Q736" s="24"/>
      <c r="R736" s="24"/>
      <c r="S736" s="24"/>
      <c r="T736" s="24"/>
      <c r="U736" s="24"/>
      <c r="V736" s="24"/>
      <c r="W736" s="24"/>
      <c r="X736" s="24"/>
      <c r="Y736" s="24"/>
      <c r="Z736" s="24"/>
      <c r="AA736" s="24"/>
      <c r="AB736" s="24"/>
      <c r="AC736" s="24"/>
      <c r="AD736" s="24"/>
      <c r="AE736" s="24"/>
      <c r="AF736" s="24"/>
      <c r="AG736" s="24"/>
      <c r="AH736" s="24"/>
    </row>
    <row r="737" spans="16:34" ht="12" customHeight="1">
      <c r="P737" s="24"/>
      <c r="Q737" s="24"/>
      <c r="R737" s="24"/>
      <c r="S737" s="24"/>
      <c r="T737" s="24"/>
      <c r="U737" s="24"/>
      <c r="V737" s="24"/>
      <c r="W737" s="24"/>
      <c r="X737" s="24"/>
      <c r="Y737" s="24"/>
      <c r="Z737" s="24"/>
      <c r="AA737" s="24"/>
      <c r="AB737" s="24"/>
      <c r="AC737" s="24"/>
      <c r="AD737" s="24"/>
      <c r="AE737" s="24"/>
      <c r="AF737" s="24"/>
      <c r="AG737" s="24"/>
      <c r="AH737" s="24"/>
    </row>
    <row r="738" ht="2.25" customHeight="1"/>
    <row r="739" spans="20:59" ht="13.5" customHeight="1">
      <c r="T739" s="25" t="s">
        <v>257</v>
      </c>
      <c r="U739" s="25"/>
      <c r="V739" s="25"/>
      <c r="W739" s="25"/>
      <c r="X739" s="25"/>
      <c r="Y739" s="25"/>
      <c r="Z739" s="25"/>
      <c r="AA739" s="25"/>
      <c r="AB739" s="25"/>
      <c r="AC739" s="25"/>
      <c r="AD739" s="25"/>
      <c r="AE739" s="25"/>
      <c r="AF739" s="25"/>
      <c r="AG739" s="25"/>
      <c r="AH739" s="25"/>
      <c r="AI739" s="25"/>
      <c r="AJ739" s="25"/>
      <c r="AK739" s="25"/>
      <c r="AL739" s="25"/>
      <c r="AM739" s="25"/>
      <c r="AN739" s="25"/>
      <c r="AO739" s="25"/>
      <c r="AP739" s="25"/>
      <c r="AQ739" s="25"/>
      <c r="AR739" s="25"/>
      <c r="AS739" s="25"/>
      <c r="AT739" s="25"/>
      <c r="AU739" s="25"/>
      <c r="AV739" s="25"/>
      <c r="AW739" s="25"/>
      <c r="AX739" s="25"/>
      <c r="AY739" s="25"/>
      <c r="AZ739" s="25"/>
      <c r="BA739" s="25"/>
      <c r="BB739" s="25"/>
      <c r="BC739" s="25"/>
      <c r="BD739" s="25"/>
      <c r="BE739" s="25"/>
      <c r="BF739" s="25"/>
      <c r="BG739" s="25"/>
    </row>
    <row r="740" spans="20:59" ht="13.5" customHeight="1">
      <c r="T740" s="25"/>
      <c r="U740" s="25"/>
      <c r="V740" s="25"/>
      <c r="W740" s="25"/>
      <c r="X740" s="25"/>
      <c r="Y740" s="25"/>
      <c r="Z740" s="25"/>
      <c r="AA740" s="25"/>
      <c r="AB740" s="25"/>
      <c r="AC740" s="25"/>
      <c r="AD740" s="25"/>
      <c r="AE740" s="25"/>
      <c r="AF740" s="25"/>
      <c r="AG740" s="25"/>
      <c r="AH740" s="25"/>
      <c r="AI740" s="25"/>
      <c r="AJ740" s="25"/>
      <c r="AK740" s="25"/>
      <c r="AL740" s="25"/>
      <c r="AM740" s="25"/>
      <c r="AN740" s="25"/>
      <c r="AO740" s="25"/>
      <c r="AP740" s="25"/>
      <c r="AQ740" s="25"/>
      <c r="AR740" s="25"/>
      <c r="AS740" s="25"/>
      <c r="AT740" s="25"/>
      <c r="AU740" s="25"/>
      <c r="AV740" s="25"/>
      <c r="AW740" s="25"/>
      <c r="AX740" s="25"/>
      <c r="AY740" s="25"/>
      <c r="AZ740" s="25"/>
      <c r="BA740" s="25"/>
      <c r="BB740" s="25"/>
      <c r="BC740" s="25"/>
      <c r="BD740" s="25"/>
      <c r="BE740" s="25"/>
      <c r="BF740" s="25"/>
      <c r="BG740" s="25"/>
    </row>
    <row r="741" spans="3:59" ht="15.75" customHeight="1">
      <c r="C741" s="22" t="s">
        <v>33</v>
      </c>
      <c r="D741" s="22"/>
      <c r="E741" s="22"/>
      <c r="F741" s="22"/>
      <c r="G741" s="22"/>
      <c r="H741" s="22"/>
      <c r="I741" s="22"/>
      <c r="J741" s="22"/>
      <c r="K741" s="22"/>
      <c r="L741" s="22"/>
      <c r="M741" s="22"/>
      <c r="N741" s="22"/>
      <c r="O741" s="22"/>
      <c r="P741" s="22"/>
      <c r="Q741" s="22"/>
      <c r="T741" s="23" t="s">
        <v>34</v>
      </c>
      <c r="U741" s="23"/>
      <c r="V741" s="23"/>
      <c r="W741" s="23"/>
      <c r="X741" s="23"/>
      <c r="Y741" s="23"/>
      <c r="Z741" s="23"/>
      <c r="AA741" s="23"/>
      <c r="AB741" s="23"/>
      <c r="AC741" s="23"/>
      <c r="AD741" s="23"/>
      <c r="AE741" s="23"/>
      <c r="AF741" s="23"/>
      <c r="AG741" s="23"/>
      <c r="AH741" s="23"/>
      <c r="AI741" s="23"/>
      <c r="AJ741" s="23"/>
      <c r="AK741" s="23"/>
      <c r="AL741" s="23"/>
      <c r="AM741" s="23"/>
      <c r="AN741" s="23"/>
      <c r="AO741" s="23"/>
      <c r="AP741" s="23"/>
      <c r="AQ741" s="23"/>
      <c r="AR741" s="23"/>
      <c r="AS741" s="23"/>
      <c r="AT741" s="23"/>
      <c r="AU741" s="23"/>
      <c r="AV741" s="23"/>
      <c r="AW741" s="23"/>
      <c r="AX741" s="23"/>
      <c r="AY741" s="23"/>
      <c r="AZ741" s="23"/>
      <c r="BA741" s="23"/>
      <c r="BB741" s="23"/>
      <c r="BC741" s="23"/>
      <c r="BD741" s="23"/>
      <c r="BE741" s="23"/>
      <c r="BF741" s="23"/>
      <c r="BG741" s="23"/>
    </row>
    <row r="742" ht="12.75" customHeight="1" hidden="1"/>
    <row r="743" spans="3:59" ht="13.5" customHeight="1">
      <c r="C743" s="22" t="s">
        <v>35</v>
      </c>
      <c r="D743" s="22"/>
      <c r="E743" s="22"/>
      <c r="F743" s="22"/>
      <c r="G743" s="22"/>
      <c r="H743" s="22"/>
      <c r="I743" s="22"/>
      <c r="J743" s="22"/>
      <c r="K743" s="22"/>
      <c r="L743" s="22"/>
      <c r="M743" s="22"/>
      <c r="N743" s="22"/>
      <c r="O743" s="22"/>
      <c r="P743" s="22"/>
      <c r="Q743" s="22"/>
      <c r="S743" s="25" t="s">
        <v>258</v>
      </c>
      <c r="T743" s="25"/>
      <c r="U743" s="25"/>
      <c r="V743" s="25"/>
      <c r="W743" s="25"/>
      <c r="X743" s="25"/>
      <c r="Y743" s="25"/>
      <c r="Z743" s="25"/>
      <c r="AA743" s="25"/>
      <c r="AB743" s="25"/>
      <c r="AC743" s="25"/>
      <c r="AD743" s="25"/>
      <c r="AE743" s="25"/>
      <c r="AF743" s="25"/>
      <c r="AG743" s="25"/>
      <c r="AH743" s="25"/>
      <c r="AI743" s="25"/>
      <c r="AJ743" s="25"/>
      <c r="AK743" s="25"/>
      <c r="AL743" s="25"/>
      <c r="AM743" s="25"/>
      <c r="AN743" s="25"/>
      <c r="AO743" s="25"/>
      <c r="AP743" s="25"/>
      <c r="AQ743" s="25"/>
      <c r="AR743" s="25"/>
      <c r="AS743" s="25"/>
      <c r="AT743" s="25"/>
      <c r="AU743" s="25"/>
      <c r="AV743" s="25"/>
      <c r="AW743" s="25"/>
      <c r="AX743" s="25"/>
      <c r="AY743" s="25"/>
      <c r="AZ743" s="25"/>
      <c r="BA743" s="25"/>
      <c r="BB743" s="25"/>
      <c r="BC743" s="25"/>
      <c r="BD743" s="25"/>
      <c r="BE743" s="25"/>
      <c r="BF743" s="25"/>
      <c r="BG743" s="25"/>
    </row>
    <row r="744" spans="19:59" ht="13.5" customHeight="1">
      <c r="S744" s="25"/>
      <c r="T744" s="25"/>
      <c r="U744" s="25"/>
      <c r="V744" s="25"/>
      <c r="W744" s="25"/>
      <c r="X744" s="25"/>
      <c r="Y744" s="25"/>
      <c r="Z744" s="25"/>
      <c r="AA744" s="25"/>
      <c r="AB744" s="25"/>
      <c r="AC744" s="25"/>
      <c r="AD744" s="25"/>
      <c r="AE744" s="25"/>
      <c r="AF744" s="25"/>
      <c r="AG744" s="25"/>
      <c r="AH744" s="25"/>
      <c r="AI744" s="25"/>
      <c r="AJ744" s="25"/>
      <c r="AK744" s="25"/>
      <c r="AL744" s="25"/>
      <c r="AM744" s="25"/>
      <c r="AN744" s="25"/>
      <c r="AO744" s="25"/>
      <c r="AP744" s="25"/>
      <c r="AQ744" s="25"/>
      <c r="AR744" s="25"/>
      <c r="AS744" s="25"/>
      <c r="AT744" s="25"/>
      <c r="AU744" s="25"/>
      <c r="AV744" s="25"/>
      <c r="AW744" s="25"/>
      <c r="AX744" s="25"/>
      <c r="AY744" s="25"/>
      <c r="AZ744" s="25"/>
      <c r="BA744" s="25"/>
      <c r="BB744" s="25"/>
      <c r="BC744" s="25"/>
      <c r="BD744" s="25"/>
      <c r="BE744" s="25"/>
      <c r="BF744" s="25"/>
      <c r="BG744" s="25"/>
    </row>
    <row r="745" spans="19:59" ht="13.5" customHeight="1">
      <c r="S745" s="25"/>
      <c r="T745" s="25"/>
      <c r="U745" s="25"/>
      <c r="V745" s="25"/>
      <c r="W745" s="25"/>
      <c r="X745" s="25"/>
      <c r="Y745" s="25"/>
      <c r="Z745" s="25"/>
      <c r="AA745" s="25"/>
      <c r="AB745" s="25"/>
      <c r="AC745" s="25"/>
      <c r="AD745" s="25"/>
      <c r="AE745" s="25"/>
      <c r="AF745" s="25"/>
      <c r="AG745" s="25"/>
      <c r="AH745" s="25"/>
      <c r="AI745" s="25"/>
      <c r="AJ745" s="25"/>
      <c r="AK745" s="25"/>
      <c r="AL745" s="25"/>
      <c r="AM745" s="25"/>
      <c r="AN745" s="25"/>
      <c r="AO745" s="25"/>
      <c r="AP745" s="25"/>
      <c r="AQ745" s="25"/>
      <c r="AR745" s="25"/>
      <c r="AS745" s="25"/>
      <c r="AT745" s="25"/>
      <c r="AU745" s="25"/>
      <c r="AV745" s="25"/>
      <c r="AW745" s="25"/>
      <c r="AX745" s="25"/>
      <c r="AY745" s="25"/>
      <c r="AZ745" s="25"/>
      <c r="BA745" s="25"/>
      <c r="BB745" s="25"/>
      <c r="BC745" s="25"/>
      <c r="BD745" s="25"/>
      <c r="BE745" s="25"/>
      <c r="BF745" s="25"/>
      <c r="BG745" s="25"/>
    </row>
    <row r="746" ht="1.5" customHeight="1"/>
    <row r="747" spans="3:59" ht="14.25" customHeight="1">
      <c r="C747" s="17">
        <v>51</v>
      </c>
      <c r="D747" s="17"/>
      <c r="E747" s="18" t="s">
        <v>259</v>
      </c>
      <c r="F747" s="18"/>
      <c r="G747" s="18"/>
      <c r="H747" s="18"/>
      <c r="I747" s="18"/>
      <c r="J747" s="18"/>
      <c r="K747" s="18"/>
      <c r="P747" s="18" t="s">
        <v>260</v>
      </c>
      <c r="Q747" s="18"/>
      <c r="R747" s="18"/>
      <c r="S747" s="18"/>
      <c r="T747" s="18"/>
      <c r="U747" s="18"/>
      <c r="V747" s="18"/>
      <c r="W747" s="18"/>
      <c r="X747" s="18"/>
      <c r="Y747" s="18"/>
      <c r="Z747" s="18"/>
      <c r="AA747" s="18"/>
      <c r="AB747" s="18"/>
      <c r="AC747" s="18"/>
      <c r="AD747" s="18"/>
      <c r="AE747" s="18"/>
      <c r="AF747" s="18"/>
      <c r="AG747" s="18"/>
      <c r="AH747" s="18"/>
      <c r="AI747" s="19" t="s">
        <v>49</v>
      </c>
      <c r="AJ747" s="19"/>
      <c r="AK747" s="19"/>
      <c r="AL747" s="19"/>
      <c r="AN747" s="20">
        <v>32</v>
      </c>
      <c r="AO747" s="20"/>
      <c r="AP747" s="20"/>
      <c r="AS747" s="34"/>
      <c r="AT747" s="34"/>
      <c r="AU747" s="34"/>
      <c r="AV747" s="34"/>
      <c r="AW747" s="34"/>
      <c r="AX747" s="31"/>
      <c r="AY747" s="31"/>
      <c r="AZ747" s="30">
        <f>AN747*AS747</f>
        <v>0</v>
      </c>
      <c r="BA747" s="30"/>
      <c r="BB747" s="30"/>
      <c r="BC747" s="30"/>
      <c r="BD747" s="30"/>
      <c r="BE747" s="30"/>
      <c r="BF747" s="30"/>
      <c r="BG747" s="30"/>
    </row>
    <row r="748" ht="2.25" customHeight="1"/>
    <row r="749" spans="20:59" ht="13.5" customHeight="1">
      <c r="T749" s="5" t="s">
        <v>261</v>
      </c>
      <c r="U749" s="5"/>
      <c r="V749" s="5"/>
      <c r="W749" s="5"/>
      <c r="X749" s="5"/>
      <c r="Y749" s="5"/>
      <c r="Z749" s="5"/>
      <c r="AA749" s="5"/>
      <c r="AB749" s="5"/>
      <c r="AC749" s="5"/>
      <c r="AD749" s="5"/>
      <c r="AE749" s="5"/>
      <c r="AF749" s="5"/>
      <c r="AG749" s="5"/>
      <c r="AH749" s="5"/>
      <c r="AI749" s="5"/>
      <c r="AJ749" s="5"/>
      <c r="AK749" s="5"/>
      <c r="AL749" s="5"/>
      <c r="AM749" s="5"/>
      <c r="AN749" s="5"/>
      <c r="AO749" s="5"/>
      <c r="AP749" s="5"/>
      <c r="AQ749" s="5"/>
      <c r="AR749" s="5"/>
      <c r="AS749" s="5"/>
      <c r="AT749" s="5"/>
      <c r="AU749" s="5"/>
      <c r="AV749" s="5"/>
      <c r="AW749" s="5"/>
      <c r="AX749" s="5"/>
      <c r="AY749" s="5"/>
      <c r="AZ749" s="5"/>
      <c r="BA749" s="5"/>
      <c r="BB749" s="5"/>
      <c r="BC749" s="5"/>
      <c r="BD749" s="5"/>
      <c r="BE749" s="5"/>
      <c r="BF749" s="5"/>
      <c r="BG749" s="5"/>
    </row>
    <row r="750" spans="3:59" ht="15.75" customHeight="1">
      <c r="C750" s="22" t="s">
        <v>33</v>
      </c>
      <c r="D750" s="22"/>
      <c r="E750" s="22"/>
      <c r="F750" s="22"/>
      <c r="G750" s="22"/>
      <c r="H750" s="22"/>
      <c r="I750" s="22"/>
      <c r="J750" s="22"/>
      <c r="K750" s="22"/>
      <c r="L750" s="22"/>
      <c r="M750" s="22"/>
      <c r="N750" s="22"/>
      <c r="O750" s="22"/>
      <c r="P750" s="22"/>
      <c r="Q750" s="22"/>
      <c r="T750" s="23" t="s">
        <v>34</v>
      </c>
      <c r="U750" s="23"/>
      <c r="V750" s="23"/>
      <c r="W750" s="23"/>
      <c r="X750" s="23"/>
      <c r="Y750" s="23"/>
      <c r="Z750" s="23"/>
      <c r="AA750" s="23"/>
      <c r="AB750" s="23"/>
      <c r="AC750" s="23"/>
      <c r="AD750" s="23"/>
      <c r="AE750" s="23"/>
      <c r="AF750" s="23"/>
      <c r="AG750" s="23"/>
      <c r="AH750" s="23"/>
      <c r="AI750" s="23"/>
      <c r="AJ750" s="23"/>
      <c r="AK750" s="23"/>
      <c r="AL750" s="23"/>
      <c r="AM750" s="23"/>
      <c r="AN750" s="23"/>
      <c r="AO750" s="23"/>
      <c r="AP750" s="23"/>
      <c r="AQ750" s="23"/>
      <c r="AR750" s="23"/>
      <c r="AS750" s="23"/>
      <c r="AT750" s="23"/>
      <c r="AU750" s="23"/>
      <c r="AV750" s="23"/>
      <c r="AW750" s="23"/>
      <c r="AX750" s="23"/>
      <c r="AY750" s="23"/>
      <c r="AZ750" s="23"/>
      <c r="BA750" s="23"/>
      <c r="BB750" s="23"/>
      <c r="BC750" s="23"/>
      <c r="BD750" s="23"/>
      <c r="BE750" s="23"/>
      <c r="BF750" s="23"/>
      <c r="BG750" s="23"/>
    </row>
    <row r="751" ht="12.75" customHeight="1" hidden="1"/>
    <row r="752" spans="3:59" ht="13.5" customHeight="1">
      <c r="C752" s="22" t="s">
        <v>35</v>
      </c>
      <c r="D752" s="22"/>
      <c r="E752" s="22"/>
      <c r="F752" s="22"/>
      <c r="G752" s="22"/>
      <c r="H752" s="22"/>
      <c r="I752" s="22"/>
      <c r="J752" s="22"/>
      <c r="K752" s="22"/>
      <c r="L752" s="22"/>
      <c r="M752" s="22"/>
      <c r="N752" s="22"/>
      <c r="O752" s="22"/>
      <c r="P752" s="22"/>
      <c r="Q752" s="22"/>
      <c r="S752" s="5" t="s">
        <v>262</v>
      </c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  <c r="AE752" s="5"/>
      <c r="AF752" s="5"/>
      <c r="AG752" s="5"/>
      <c r="AH752" s="5"/>
      <c r="AI752" s="5"/>
      <c r="AJ752" s="5"/>
      <c r="AK752" s="5"/>
      <c r="AL752" s="5"/>
      <c r="AM752" s="5"/>
      <c r="AN752" s="5"/>
      <c r="AO752" s="5"/>
      <c r="AP752" s="5"/>
      <c r="AQ752" s="5"/>
      <c r="AR752" s="5"/>
      <c r="AS752" s="5"/>
      <c r="AT752" s="5"/>
      <c r="AU752" s="5"/>
      <c r="AV752" s="5"/>
      <c r="AW752" s="5"/>
      <c r="AX752" s="5"/>
      <c r="AY752" s="5"/>
      <c r="AZ752" s="5"/>
      <c r="BA752" s="5"/>
      <c r="BB752" s="5"/>
      <c r="BC752" s="5"/>
      <c r="BD752" s="5"/>
      <c r="BE752" s="5"/>
      <c r="BF752" s="5"/>
      <c r="BG752" s="5"/>
    </row>
    <row r="753" ht="1.5" customHeight="1"/>
    <row r="754" spans="3:59" ht="14.25" customHeight="1">
      <c r="C754" s="17">
        <v>52</v>
      </c>
      <c r="D754" s="17"/>
      <c r="E754" s="18" t="s">
        <v>263</v>
      </c>
      <c r="F754" s="18"/>
      <c r="G754" s="18"/>
      <c r="H754" s="18"/>
      <c r="I754" s="18"/>
      <c r="J754" s="18"/>
      <c r="K754" s="18"/>
      <c r="P754" s="18" t="s">
        <v>264</v>
      </c>
      <c r="Q754" s="18"/>
      <c r="R754" s="18"/>
      <c r="S754" s="18"/>
      <c r="T754" s="18"/>
      <c r="U754" s="18"/>
      <c r="V754" s="18"/>
      <c r="W754" s="18"/>
      <c r="X754" s="18"/>
      <c r="Y754" s="18"/>
      <c r="Z754" s="18"/>
      <c r="AA754" s="18"/>
      <c r="AB754" s="18"/>
      <c r="AC754" s="18"/>
      <c r="AD754" s="18"/>
      <c r="AE754" s="18"/>
      <c r="AF754" s="18"/>
      <c r="AG754" s="18"/>
      <c r="AH754" s="18"/>
      <c r="AI754" s="19" t="s">
        <v>49</v>
      </c>
      <c r="AJ754" s="19"/>
      <c r="AK754" s="19"/>
      <c r="AL754" s="19"/>
      <c r="AN754" s="20">
        <v>320</v>
      </c>
      <c r="AO754" s="20"/>
      <c r="AP754" s="20"/>
      <c r="AS754" s="34"/>
      <c r="AT754" s="34"/>
      <c r="AU754" s="34"/>
      <c r="AV754" s="34"/>
      <c r="AW754" s="34"/>
      <c r="AX754" s="31"/>
      <c r="AY754" s="31"/>
      <c r="AZ754" s="30">
        <f>AN754*AS754</f>
        <v>0</v>
      </c>
      <c r="BA754" s="30"/>
      <c r="BB754" s="30"/>
      <c r="BC754" s="30"/>
      <c r="BD754" s="30"/>
      <c r="BE754" s="30"/>
      <c r="BF754" s="30"/>
      <c r="BG754" s="30"/>
    </row>
    <row r="755" ht="3" customHeight="1"/>
    <row r="756" spans="16:34" ht="15.75" customHeight="1">
      <c r="P756" s="21" t="s">
        <v>265</v>
      </c>
      <c r="Q756" s="21"/>
      <c r="R756" s="21"/>
      <c r="S756" s="21"/>
      <c r="T756" s="21"/>
      <c r="U756" s="21"/>
      <c r="V756" s="21"/>
      <c r="W756" s="21"/>
      <c r="X756" s="21"/>
      <c r="Y756" s="21"/>
      <c r="Z756" s="21"/>
      <c r="AA756" s="21"/>
      <c r="AB756" s="21"/>
      <c r="AC756" s="21"/>
      <c r="AD756" s="21"/>
      <c r="AE756" s="21"/>
      <c r="AF756" s="21"/>
      <c r="AG756" s="21"/>
      <c r="AH756" s="21"/>
    </row>
    <row r="757" ht="2.25" customHeight="1"/>
    <row r="758" spans="20:59" ht="13.5" customHeight="1">
      <c r="T758" s="5" t="s">
        <v>266</v>
      </c>
      <c r="U758" s="5"/>
      <c r="V758" s="5"/>
      <c r="W758" s="5"/>
      <c r="X758" s="5"/>
      <c r="Y758" s="5"/>
      <c r="Z758" s="5"/>
      <c r="AA758" s="5"/>
      <c r="AB758" s="5"/>
      <c r="AC758" s="5"/>
      <c r="AD758" s="5"/>
      <c r="AE758" s="5"/>
      <c r="AF758" s="5"/>
      <c r="AG758" s="5"/>
      <c r="AH758" s="5"/>
      <c r="AI758" s="5"/>
      <c r="AJ758" s="5"/>
      <c r="AK758" s="5"/>
      <c r="AL758" s="5"/>
      <c r="AM758" s="5"/>
      <c r="AN758" s="5"/>
      <c r="AO758" s="5"/>
      <c r="AP758" s="5"/>
      <c r="AQ758" s="5"/>
      <c r="AR758" s="5"/>
      <c r="AS758" s="5"/>
      <c r="AT758" s="5"/>
      <c r="AU758" s="5"/>
      <c r="AV758" s="5"/>
      <c r="AW758" s="5"/>
      <c r="AX758" s="5"/>
      <c r="AY758" s="5"/>
      <c r="AZ758" s="5"/>
      <c r="BA758" s="5"/>
      <c r="BB758" s="5"/>
      <c r="BC758" s="5"/>
      <c r="BD758" s="5"/>
      <c r="BE758" s="5"/>
      <c r="BF758" s="5"/>
      <c r="BG758" s="5"/>
    </row>
    <row r="759" spans="3:59" ht="15.75" customHeight="1">
      <c r="C759" s="22" t="s">
        <v>33</v>
      </c>
      <c r="D759" s="22"/>
      <c r="E759" s="22"/>
      <c r="F759" s="22"/>
      <c r="G759" s="22"/>
      <c r="H759" s="22"/>
      <c r="I759" s="22"/>
      <c r="J759" s="22"/>
      <c r="K759" s="22"/>
      <c r="L759" s="22"/>
      <c r="M759" s="22"/>
      <c r="N759" s="22"/>
      <c r="O759" s="22"/>
      <c r="P759" s="22"/>
      <c r="Q759" s="22"/>
      <c r="T759" s="23" t="s">
        <v>34</v>
      </c>
      <c r="U759" s="23"/>
      <c r="V759" s="23"/>
      <c r="W759" s="23"/>
      <c r="X759" s="23"/>
      <c r="Y759" s="23"/>
      <c r="Z759" s="23"/>
      <c r="AA759" s="23"/>
      <c r="AB759" s="23"/>
      <c r="AC759" s="23"/>
      <c r="AD759" s="23"/>
      <c r="AE759" s="23"/>
      <c r="AF759" s="23"/>
      <c r="AG759" s="23"/>
      <c r="AH759" s="23"/>
      <c r="AI759" s="23"/>
      <c r="AJ759" s="23"/>
      <c r="AK759" s="23"/>
      <c r="AL759" s="23"/>
      <c r="AM759" s="23"/>
      <c r="AN759" s="23"/>
      <c r="AO759" s="23"/>
      <c r="AP759" s="23"/>
      <c r="AQ759" s="23"/>
      <c r="AR759" s="23"/>
      <c r="AS759" s="23"/>
      <c r="AT759" s="23"/>
      <c r="AU759" s="23"/>
      <c r="AV759" s="23"/>
      <c r="AW759" s="23"/>
      <c r="AX759" s="23"/>
      <c r="AY759" s="23"/>
      <c r="AZ759" s="23"/>
      <c r="BA759" s="23"/>
      <c r="BB759" s="23"/>
      <c r="BC759" s="23"/>
      <c r="BD759" s="23"/>
      <c r="BE759" s="23"/>
      <c r="BF759" s="23"/>
      <c r="BG759" s="23"/>
    </row>
    <row r="760" ht="12.75" customHeight="1" hidden="1"/>
    <row r="761" spans="3:59" ht="13.5" customHeight="1">
      <c r="C761" s="22" t="s">
        <v>35</v>
      </c>
      <c r="D761" s="22"/>
      <c r="E761" s="22"/>
      <c r="F761" s="22"/>
      <c r="G761" s="22"/>
      <c r="H761" s="22"/>
      <c r="I761" s="22"/>
      <c r="J761" s="22"/>
      <c r="K761" s="22"/>
      <c r="L761" s="22"/>
      <c r="M761" s="22"/>
      <c r="N761" s="22"/>
      <c r="O761" s="22"/>
      <c r="P761" s="22"/>
      <c r="Q761" s="22"/>
      <c r="S761" s="5" t="s">
        <v>267</v>
      </c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  <c r="AE761" s="5"/>
      <c r="AF761" s="5"/>
      <c r="AG761" s="5"/>
      <c r="AH761" s="5"/>
      <c r="AI761" s="5"/>
      <c r="AJ761" s="5"/>
      <c r="AK761" s="5"/>
      <c r="AL761" s="5"/>
      <c r="AM761" s="5"/>
      <c r="AN761" s="5"/>
      <c r="AO761" s="5"/>
      <c r="AP761" s="5"/>
      <c r="AQ761" s="5"/>
      <c r="AR761" s="5"/>
      <c r="AS761" s="5"/>
      <c r="AT761" s="5"/>
      <c r="AU761" s="5"/>
      <c r="AV761" s="5"/>
      <c r="AW761" s="5"/>
      <c r="AX761" s="5"/>
      <c r="AY761" s="5"/>
      <c r="AZ761" s="5"/>
      <c r="BA761" s="5"/>
      <c r="BB761" s="5"/>
      <c r="BC761" s="5"/>
      <c r="BD761" s="5"/>
      <c r="BE761" s="5"/>
      <c r="BF761" s="5"/>
      <c r="BG761" s="5"/>
    </row>
    <row r="762" ht="1.5" customHeight="1"/>
    <row r="763" spans="3:59" ht="14.25" customHeight="1">
      <c r="C763" s="17">
        <v>53</v>
      </c>
      <c r="D763" s="17"/>
      <c r="E763" s="18" t="s">
        <v>268</v>
      </c>
      <c r="F763" s="18"/>
      <c r="G763" s="18"/>
      <c r="H763" s="18"/>
      <c r="I763" s="18"/>
      <c r="J763" s="18"/>
      <c r="K763" s="18"/>
      <c r="P763" s="18" t="s">
        <v>269</v>
      </c>
      <c r="Q763" s="18"/>
      <c r="R763" s="18"/>
      <c r="S763" s="18"/>
      <c r="T763" s="18"/>
      <c r="U763" s="18"/>
      <c r="V763" s="18"/>
      <c r="W763" s="18"/>
      <c r="X763" s="18"/>
      <c r="Y763" s="18"/>
      <c r="Z763" s="18"/>
      <c r="AA763" s="18"/>
      <c r="AB763" s="18"/>
      <c r="AC763" s="18"/>
      <c r="AD763" s="18"/>
      <c r="AE763" s="18"/>
      <c r="AF763" s="18"/>
      <c r="AG763" s="18"/>
      <c r="AH763" s="18"/>
      <c r="AI763" s="19" t="s">
        <v>65</v>
      </c>
      <c r="AJ763" s="19"/>
      <c r="AK763" s="19"/>
      <c r="AL763" s="19"/>
      <c r="AN763" s="20">
        <v>6</v>
      </c>
      <c r="AO763" s="20"/>
      <c r="AP763" s="20"/>
      <c r="AS763" s="34"/>
      <c r="AT763" s="34"/>
      <c r="AU763" s="34"/>
      <c r="AV763" s="34"/>
      <c r="AW763" s="34"/>
      <c r="AX763" s="31"/>
      <c r="AY763" s="31"/>
      <c r="AZ763" s="30">
        <f>AN763*AS763</f>
        <v>0</v>
      </c>
      <c r="BA763" s="30"/>
      <c r="BB763" s="30"/>
      <c r="BC763" s="30"/>
      <c r="BD763" s="30"/>
      <c r="BE763" s="30"/>
      <c r="BF763" s="30"/>
      <c r="BG763" s="30"/>
    </row>
    <row r="764" ht="3" customHeight="1"/>
    <row r="765" spans="16:34" ht="15.75" customHeight="1">
      <c r="P765" s="21" t="s">
        <v>270</v>
      </c>
      <c r="Q765" s="21"/>
      <c r="R765" s="21"/>
      <c r="S765" s="21"/>
      <c r="T765" s="21"/>
      <c r="U765" s="21"/>
      <c r="V765" s="21"/>
      <c r="W765" s="21"/>
      <c r="X765" s="21"/>
      <c r="Y765" s="21"/>
      <c r="Z765" s="21"/>
      <c r="AA765" s="21"/>
      <c r="AB765" s="21"/>
      <c r="AC765" s="21"/>
      <c r="AD765" s="21"/>
      <c r="AE765" s="21"/>
      <c r="AF765" s="21"/>
      <c r="AG765" s="21"/>
      <c r="AH765" s="21"/>
    </row>
    <row r="766" ht="2.25" customHeight="1"/>
    <row r="767" spans="20:59" ht="13.5" customHeight="1">
      <c r="T767" s="5" t="s">
        <v>271</v>
      </c>
      <c r="U767" s="5"/>
      <c r="V767" s="5"/>
      <c r="W767" s="5"/>
      <c r="X767" s="5"/>
      <c r="Y767" s="5"/>
      <c r="Z767" s="5"/>
      <c r="AA767" s="5"/>
      <c r="AB767" s="5"/>
      <c r="AC767" s="5"/>
      <c r="AD767" s="5"/>
      <c r="AE767" s="5"/>
      <c r="AF767" s="5"/>
      <c r="AG767" s="5"/>
      <c r="AH767" s="5"/>
      <c r="AI767" s="5"/>
      <c r="AJ767" s="5"/>
      <c r="AK767" s="5"/>
      <c r="AL767" s="5"/>
      <c r="AM767" s="5"/>
      <c r="AN767" s="5"/>
      <c r="AO767" s="5"/>
      <c r="AP767" s="5"/>
      <c r="AQ767" s="5"/>
      <c r="AR767" s="5"/>
      <c r="AS767" s="5"/>
      <c r="AT767" s="5"/>
      <c r="AU767" s="5"/>
      <c r="AV767" s="5"/>
      <c r="AW767" s="5"/>
      <c r="AX767" s="5"/>
      <c r="AY767" s="5"/>
      <c r="AZ767" s="5"/>
      <c r="BA767" s="5"/>
      <c r="BB767" s="5"/>
      <c r="BC767" s="5"/>
      <c r="BD767" s="5"/>
      <c r="BE767" s="5"/>
      <c r="BF767" s="5"/>
      <c r="BG767" s="5"/>
    </row>
    <row r="768" spans="3:59" ht="15.75" customHeight="1">
      <c r="C768" s="22" t="s">
        <v>33</v>
      </c>
      <c r="D768" s="22"/>
      <c r="E768" s="22"/>
      <c r="F768" s="22"/>
      <c r="G768" s="22"/>
      <c r="H768" s="22"/>
      <c r="I768" s="22"/>
      <c r="J768" s="22"/>
      <c r="K768" s="22"/>
      <c r="L768" s="22"/>
      <c r="M768" s="22"/>
      <c r="N768" s="22"/>
      <c r="O768" s="22"/>
      <c r="P768" s="22"/>
      <c r="Q768" s="22"/>
      <c r="T768" s="23" t="s">
        <v>34</v>
      </c>
      <c r="U768" s="23"/>
      <c r="V768" s="23"/>
      <c r="W768" s="23"/>
      <c r="X768" s="23"/>
      <c r="Y768" s="23"/>
      <c r="Z768" s="23"/>
      <c r="AA768" s="23"/>
      <c r="AB768" s="23"/>
      <c r="AC768" s="23"/>
      <c r="AD768" s="23"/>
      <c r="AE768" s="23"/>
      <c r="AF768" s="23"/>
      <c r="AG768" s="23"/>
      <c r="AH768" s="23"/>
      <c r="AI768" s="23"/>
      <c r="AJ768" s="23"/>
      <c r="AK768" s="23"/>
      <c r="AL768" s="23"/>
      <c r="AM768" s="23"/>
      <c r="AN768" s="23"/>
      <c r="AO768" s="23"/>
      <c r="AP768" s="23"/>
      <c r="AQ768" s="23"/>
      <c r="AR768" s="23"/>
      <c r="AS768" s="23"/>
      <c r="AT768" s="23"/>
      <c r="AU768" s="23"/>
      <c r="AV768" s="23"/>
      <c r="AW768" s="23"/>
      <c r="AX768" s="23"/>
      <c r="AY768" s="23"/>
      <c r="AZ768" s="23"/>
      <c r="BA768" s="23"/>
      <c r="BB768" s="23"/>
      <c r="BC768" s="23"/>
      <c r="BD768" s="23"/>
      <c r="BE768" s="23"/>
      <c r="BF768" s="23"/>
      <c r="BG768" s="23"/>
    </row>
    <row r="769" ht="12.75" customHeight="1" hidden="1"/>
    <row r="770" spans="3:59" ht="13.5" customHeight="1">
      <c r="C770" s="22" t="s">
        <v>35</v>
      </c>
      <c r="D770" s="22"/>
      <c r="E770" s="22"/>
      <c r="F770" s="22"/>
      <c r="G770" s="22"/>
      <c r="H770" s="22"/>
      <c r="I770" s="22"/>
      <c r="J770" s="22"/>
      <c r="K770" s="22"/>
      <c r="L770" s="22"/>
      <c r="M770" s="22"/>
      <c r="N770" s="22"/>
      <c r="O770" s="22"/>
      <c r="P770" s="22"/>
      <c r="Q770" s="22"/>
      <c r="S770" s="25" t="s">
        <v>272</v>
      </c>
      <c r="T770" s="25"/>
      <c r="U770" s="25"/>
      <c r="V770" s="25"/>
      <c r="W770" s="25"/>
      <c r="X770" s="25"/>
      <c r="Y770" s="25"/>
      <c r="Z770" s="25"/>
      <c r="AA770" s="25"/>
      <c r="AB770" s="25"/>
      <c r="AC770" s="25"/>
      <c r="AD770" s="25"/>
      <c r="AE770" s="25"/>
      <c r="AF770" s="25"/>
      <c r="AG770" s="25"/>
      <c r="AH770" s="25"/>
      <c r="AI770" s="25"/>
      <c r="AJ770" s="25"/>
      <c r="AK770" s="25"/>
      <c r="AL770" s="25"/>
      <c r="AM770" s="25"/>
      <c r="AN770" s="25"/>
      <c r="AO770" s="25"/>
      <c r="AP770" s="25"/>
      <c r="AQ770" s="25"/>
      <c r="AR770" s="25"/>
      <c r="AS770" s="25"/>
      <c r="AT770" s="25"/>
      <c r="AU770" s="25"/>
      <c r="AV770" s="25"/>
      <c r="AW770" s="25"/>
      <c r="AX770" s="25"/>
      <c r="AY770" s="25"/>
      <c r="AZ770" s="25"/>
      <c r="BA770" s="25"/>
      <c r="BB770" s="25"/>
      <c r="BC770" s="25"/>
      <c r="BD770" s="25"/>
      <c r="BE770" s="25"/>
      <c r="BF770" s="25"/>
      <c r="BG770" s="25"/>
    </row>
    <row r="771" spans="19:59" ht="13.5" customHeight="1">
      <c r="S771" s="25"/>
      <c r="T771" s="25"/>
      <c r="U771" s="25"/>
      <c r="V771" s="25"/>
      <c r="W771" s="25"/>
      <c r="X771" s="25"/>
      <c r="Y771" s="25"/>
      <c r="Z771" s="25"/>
      <c r="AA771" s="25"/>
      <c r="AB771" s="25"/>
      <c r="AC771" s="25"/>
      <c r="AD771" s="25"/>
      <c r="AE771" s="25"/>
      <c r="AF771" s="25"/>
      <c r="AG771" s="25"/>
      <c r="AH771" s="25"/>
      <c r="AI771" s="25"/>
      <c r="AJ771" s="25"/>
      <c r="AK771" s="25"/>
      <c r="AL771" s="25"/>
      <c r="AM771" s="25"/>
      <c r="AN771" s="25"/>
      <c r="AO771" s="25"/>
      <c r="AP771" s="25"/>
      <c r="AQ771" s="25"/>
      <c r="AR771" s="25"/>
      <c r="AS771" s="25"/>
      <c r="AT771" s="25"/>
      <c r="AU771" s="25"/>
      <c r="AV771" s="25"/>
      <c r="AW771" s="25"/>
      <c r="AX771" s="25"/>
      <c r="AY771" s="25"/>
      <c r="AZ771" s="25"/>
      <c r="BA771" s="25"/>
      <c r="BB771" s="25"/>
      <c r="BC771" s="25"/>
      <c r="BD771" s="25"/>
      <c r="BE771" s="25"/>
      <c r="BF771" s="25"/>
      <c r="BG771" s="25"/>
    </row>
    <row r="772" spans="19:59" ht="13.5" customHeight="1">
      <c r="S772" s="25"/>
      <c r="T772" s="25"/>
      <c r="U772" s="25"/>
      <c r="V772" s="25"/>
      <c r="W772" s="25"/>
      <c r="X772" s="25"/>
      <c r="Y772" s="25"/>
      <c r="Z772" s="25"/>
      <c r="AA772" s="25"/>
      <c r="AB772" s="25"/>
      <c r="AC772" s="25"/>
      <c r="AD772" s="25"/>
      <c r="AE772" s="25"/>
      <c r="AF772" s="25"/>
      <c r="AG772" s="25"/>
      <c r="AH772" s="25"/>
      <c r="AI772" s="25"/>
      <c r="AJ772" s="25"/>
      <c r="AK772" s="25"/>
      <c r="AL772" s="25"/>
      <c r="AM772" s="25"/>
      <c r="AN772" s="25"/>
      <c r="AO772" s="25"/>
      <c r="AP772" s="25"/>
      <c r="AQ772" s="25"/>
      <c r="AR772" s="25"/>
      <c r="AS772" s="25"/>
      <c r="AT772" s="25"/>
      <c r="AU772" s="25"/>
      <c r="AV772" s="25"/>
      <c r="AW772" s="25"/>
      <c r="AX772" s="25"/>
      <c r="AY772" s="25"/>
      <c r="AZ772" s="25"/>
      <c r="BA772" s="25"/>
      <c r="BB772" s="25"/>
      <c r="BC772" s="25"/>
      <c r="BD772" s="25"/>
      <c r="BE772" s="25"/>
      <c r="BF772" s="25"/>
      <c r="BG772" s="25"/>
    </row>
    <row r="773" spans="19:59" ht="13.5" customHeight="1">
      <c r="S773" s="25"/>
      <c r="T773" s="25"/>
      <c r="U773" s="25"/>
      <c r="V773" s="25"/>
      <c r="W773" s="25"/>
      <c r="X773" s="25"/>
      <c r="Y773" s="25"/>
      <c r="Z773" s="25"/>
      <c r="AA773" s="25"/>
      <c r="AB773" s="25"/>
      <c r="AC773" s="25"/>
      <c r="AD773" s="25"/>
      <c r="AE773" s="25"/>
      <c r="AF773" s="25"/>
      <c r="AG773" s="25"/>
      <c r="AH773" s="25"/>
      <c r="AI773" s="25"/>
      <c r="AJ773" s="25"/>
      <c r="AK773" s="25"/>
      <c r="AL773" s="25"/>
      <c r="AM773" s="25"/>
      <c r="AN773" s="25"/>
      <c r="AO773" s="25"/>
      <c r="AP773" s="25"/>
      <c r="AQ773" s="25"/>
      <c r="AR773" s="25"/>
      <c r="AS773" s="25"/>
      <c r="AT773" s="25"/>
      <c r="AU773" s="25"/>
      <c r="AV773" s="25"/>
      <c r="AW773" s="25"/>
      <c r="AX773" s="25"/>
      <c r="AY773" s="25"/>
      <c r="AZ773" s="25"/>
      <c r="BA773" s="25"/>
      <c r="BB773" s="25"/>
      <c r="BC773" s="25"/>
      <c r="BD773" s="25"/>
      <c r="BE773" s="25"/>
      <c r="BF773" s="25"/>
      <c r="BG773" s="25"/>
    </row>
    <row r="774" ht="1.5" customHeight="1"/>
    <row r="775" spans="3:59" ht="14.25" customHeight="1">
      <c r="C775" s="17">
        <v>54</v>
      </c>
      <c r="D775" s="17"/>
      <c r="E775" s="18" t="s">
        <v>273</v>
      </c>
      <c r="F775" s="18"/>
      <c r="G775" s="18"/>
      <c r="H775" s="18"/>
      <c r="I775" s="18"/>
      <c r="J775" s="18"/>
      <c r="K775" s="18"/>
      <c r="P775" s="18" t="s">
        <v>274</v>
      </c>
      <c r="Q775" s="18"/>
      <c r="R775" s="18"/>
      <c r="S775" s="18"/>
      <c r="T775" s="18"/>
      <c r="U775" s="18"/>
      <c r="V775" s="18"/>
      <c r="W775" s="18"/>
      <c r="X775" s="18"/>
      <c r="Y775" s="18"/>
      <c r="Z775" s="18"/>
      <c r="AA775" s="18"/>
      <c r="AB775" s="18"/>
      <c r="AC775" s="18"/>
      <c r="AD775" s="18"/>
      <c r="AE775" s="18"/>
      <c r="AF775" s="18"/>
      <c r="AG775" s="18"/>
      <c r="AH775" s="18"/>
      <c r="AI775" s="19" t="s">
        <v>65</v>
      </c>
      <c r="AJ775" s="19"/>
      <c r="AK775" s="19"/>
      <c r="AL775" s="19"/>
      <c r="AN775" s="20">
        <v>1</v>
      </c>
      <c r="AO775" s="20"/>
      <c r="AP775" s="20"/>
      <c r="AS775" s="34"/>
      <c r="AT775" s="34"/>
      <c r="AU775" s="34"/>
      <c r="AV775" s="34"/>
      <c r="AW775" s="34"/>
      <c r="AX775" s="31"/>
      <c r="AY775" s="31"/>
      <c r="AZ775" s="30">
        <f>AN775*AS775</f>
        <v>0</v>
      </c>
      <c r="BA775" s="30"/>
      <c r="BB775" s="30"/>
      <c r="BC775" s="30"/>
      <c r="BD775" s="30"/>
      <c r="BE775" s="30"/>
      <c r="BF775" s="30"/>
      <c r="BG775" s="30"/>
    </row>
    <row r="776" ht="3" customHeight="1"/>
    <row r="777" spans="16:34" ht="15.75" customHeight="1">
      <c r="P777" s="21" t="s">
        <v>275</v>
      </c>
      <c r="Q777" s="21"/>
      <c r="R777" s="21"/>
      <c r="S777" s="21"/>
      <c r="T777" s="21"/>
      <c r="U777" s="21"/>
      <c r="V777" s="21"/>
      <c r="W777" s="21"/>
      <c r="X777" s="21"/>
      <c r="Y777" s="21"/>
      <c r="Z777" s="21"/>
      <c r="AA777" s="21"/>
      <c r="AB777" s="21"/>
      <c r="AC777" s="21"/>
      <c r="AD777" s="21"/>
      <c r="AE777" s="21"/>
      <c r="AF777" s="21"/>
      <c r="AG777" s="21"/>
      <c r="AH777" s="21"/>
    </row>
    <row r="778" spans="20:59" ht="13.5" customHeight="1">
      <c r="T778" s="25" t="s">
        <v>276</v>
      </c>
      <c r="U778" s="25"/>
      <c r="V778" s="25"/>
      <c r="W778" s="25"/>
      <c r="X778" s="25"/>
      <c r="Y778" s="25"/>
      <c r="Z778" s="25"/>
      <c r="AA778" s="25"/>
      <c r="AB778" s="25"/>
      <c r="AC778" s="25"/>
      <c r="AD778" s="25"/>
      <c r="AE778" s="25"/>
      <c r="AF778" s="25"/>
      <c r="AG778" s="25"/>
      <c r="AH778" s="25"/>
      <c r="AI778" s="25"/>
      <c r="AJ778" s="25"/>
      <c r="AK778" s="25"/>
      <c r="AL778" s="25"/>
      <c r="AM778" s="25"/>
      <c r="AN778" s="25"/>
      <c r="AO778" s="25"/>
      <c r="AP778" s="25"/>
      <c r="AQ778" s="25"/>
      <c r="AR778" s="25"/>
      <c r="AS778" s="25"/>
      <c r="AT778" s="25"/>
      <c r="AU778" s="25"/>
      <c r="AV778" s="25"/>
      <c r="AW778" s="25"/>
      <c r="AX778" s="25"/>
      <c r="AY778" s="25"/>
      <c r="AZ778" s="25"/>
      <c r="BA778" s="25"/>
      <c r="BB778" s="25"/>
      <c r="BC778" s="25"/>
      <c r="BD778" s="25"/>
      <c r="BE778" s="25"/>
      <c r="BF778" s="25"/>
      <c r="BG778" s="25"/>
    </row>
    <row r="779" spans="20:59" ht="13.5" customHeight="1">
      <c r="T779" s="25"/>
      <c r="U779" s="25"/>
      <c r="V779" s="25"/>
      <c r="W779" s="25"/>
      <c r="X779" s="25"/>
      <c r="Y779" s="25"/>
      <c r="Z779" s="25"/>
      <c r="AA779" s="25"/>
      <c r="AB779" s="25"/>
      <c r="AC779" s="25"/>
      <c r="AD779" s="25"/>
      <c r="AE779" s="25"/>
      <c r="AF779" s="25"/>
      <c r="AG779" s="25"/>
      <c r="AH779" s="25"/>
      <c r="AI779" s="25"/>
      <c r="AJ779" s="25"/>
      <c r="AK779" s="25"/>
      <c r="AL779" s="25"/>
      <c r="AM779" s="25"/>
      <c r="AN779" s="25"/>
      <c r="AO779" s="25"/>
      <c r="AP779" s="25"/>
      <c r="AQ779" s="25"/>
      <c r="AR779" s="25"/>
      <c r="AS779" s="25"/>
      <c r="AT779" s="25"/>
      <c r="AU779" s="25"/>
      <c r="AV779" s="25"/>
      <c r="AW779" s="25"/>
      <c r="AX779" s="25"/>
      <c r="AY779" s="25"/>
      <c r="AZ779" s="25"/>
      <c r="BA779" s="25"/>
      <c r="BB779" s="25"/>
      <c r="BC779" s="25"/>
      <c r="BD779" s="25"/>
      <c r="BE779" s="25"/>
      <c r="BF779" s="25"/>
      <c r="BG779" s="25"/>
    </row>
    <row r="780" spans="20:59" ht="13.5" customHeight="1">
      <c r="T780" s="25"/>
      <c r="U780" s="25"/>
      <c r="V780" s="25"/>
      <c r="W780" s="25"/>
      <c r="X780" s="25"/>
      <c r="Y780" s="25"/>
      <c r="Z780" s="25"/>
      <c r="AA780" s="25"/>
      <c r="AB780" s="25"/>
      <c r="AC780" s="25"/>
      <c r="AD780" s="25"/>
      <c r="AE780" s="25"/>
      <c r="AF780" s="25"/>
      <c r="AG780" s="25"/>
      <c r="AH780" s="25"/>
      <c r="AI780" s="25"/>
      <c r="AJ780" s="25"/>
      <c r="AK780" s="25"/>
      <c r="AL780" s="25"/>
      <c r="AM780" s="25"/>
      <c r="AN780" s="25"/>
      <c r="AO780" s="25"/>
      <c r="AP780" s="25"/>
      <c r="AQ780" s="25"/>
      <c r="AR780" s="25"/>
      <c r="AS780" s="25"/>
      <c r="AT780" s="25"/>
      <c r="AU780" s="25"/>
      <c r="AV780" s="25"/>
      <c r="AW780" s="25"/>
      <c r="AX780" s="25"/>
      <c r="AY780" s="25"/>
      <c r="AZ780" s="25"/>
      <c r="BA780" s="25"/>
      <c r="BB780" s="25"/>
      <c r="BC780" s="25"/>
      <c r="BD780" s="25"/>
      <c r="BE780" s="25"/>
      <c r="BF780" s="25"/>
      <c r="BG780" s="25"/>
    </row>
    <row r="781" spans="20:59" ht="13.5" customHeight="1">
      <c r="T781" s="25"/>
      <c r="U781" s="25"/>
      <c r="V781" s="25"/>
      <c r="W781" s="25"/>
      <c r="X781" s="25"/>
      <c r="Y781" s="25"/>
      <c r="Z781" s="25"/>
      <c r="AA781" s="25"/>
      <c r="AB781" s="25"/>
      <c r="AC781" s="25"/>
      <c r="AD781" s="25"/>
      <c r="AE781" s="25"/>
      <c r="AF781" s="25"/>
      <c r="AG781" s="25"/>
      <c r="AH781" s="25"/>
      <c r="AI781" s="25"/>
      <c r="AJ781" s="25"/>
      <c r="AK781" s="25"/>
      <c r="AL781" s="25"/>
      <c r="AM781" s="25"/>
      <c r="AN781" s="25"/>
      <c r="AO781" s="25"/>
      <c r="AP781" s="25"/>
      <c r="AQ781" s="25"/>
      <c r="AR781" s="25"/>
      <c r="AS781" s="25"/>
      <c r="AT781" s="25"/>
      <c r="AU781" s="25"/>
      <c r="AV781" s="25"/>
      <c r="AW781" s="25"/>
      <c r="AX781" s="25"/>
      <c r="AY781" s="25"/>
      <c r="AZ781" s="25"/>
      <c r="BA781" s="25"/>
      <c r="BB781" s="25"/>
      <c r="BC781" s="25"/>
      <c r="BD781" s="25"/>
      <c r="BE781" s="25"/>
      <c r="BF781" s="25"/>
      <c r="BG781" s="25"/>
    </row>
    <row r="782" spans="20:59" ht="13.5" customHeight="1">
      <c r="T782" s="25"/>
      <c r="U782" s="25"/>
      <c r="V782" s="25"/>
      <c r="W782" s="25"/>
      <c r="X782" s="25"/>
      <c r="Y782" s="25"/>
      <c r="Z782" s="25"/>
      <c r="AA782" s="25"/>
      <c r="AB782" s="25"/>
      <c r="AC782" s="25"/>
      <c r="AD782" s="25"/>
      <c r="AE782" s="25"/>
      <c r="AF782" s="25"/>
      <c r="AG782" s="25"/>
      <c r="AH782" s="25"/>
      <c r="AI782" s="25"/>
      <c r="AJ782" s="25"/>
      <c r="AK782" s="25"/>
      <c r="AL782" s="25"/>
      <c r="AM782" s="25"/>
      <c r="AN782" s="25"/>
      <c r="AO782" s="25"/>
      <c r="AP782" s="25"/>
      <c r="AQ782" s="25"/>
      <c r="AR782" s="25"/>
      <c r="AS782" s="25"/>
      <c r="AT782" s="25"/>
      <c r="AU782" s="25"/>
      <c r="AV782" s="25"/>
      <c r="AW782" s="25"/>
      <c r="AX782" s="25"/>
      <c r="AY782" s="25"/>
      <c r="AZ782" s="25"/>
      <c r="BA782" s="25"/>
      <c r="BB782" s="25"/>
      <c r="BC782" s="25"/>
      <c r="BD782" s="25"/>
      <c r="BE782" s="25"/>
      <c r="BF782" s="25"/>
      <c r="BG782" s="25"/>
    </row>
    <row r="783" spans="3:59" ht="15.75" customHeight="1">
      <c r="C783" s="22" t="s">
        <v>33</v>
      </c>
      <c r="D783" s="22"/>
      <c r="E783" s="22"/>
      <c r="F783" s="22"/>
      <c r="G783" s="22"/>
      <c r="H783" s="22"/>
      <c r="I783" s="22"/>
      <c r="J783" s="22"/>
      <c r="K783" s="22"/>
      <c r="L783" s="22"/>
      <c r="M783" s="22"/>
      <c r="N783" s="22"/>
      <c r="O783" s="22"/>
      <c r="P783" s="22"/>
      <c r="Q783" s="22"/>
      <c r="T783" s="23" t="s">
        <v>34</v>
      </c>
      <c r="U783" s="23"/>
      <c r="V783" s="23"/>
      <c r="W783" s="23"/>
      <c r="X783" s="23"/>
      <c r="Y783" s="23"/>
      <c r="Z783" s="23"/>
      <c r="AA783" s="23"/>
      <c r="AB783" s="23"/>
      <c r="AC783" s="23"/>
      <c r="AD783" s="23"/>
      <c r="AE783" s="23"/>
      <c r="AF783" s="23"/>
      <c r="AG783" s="23"/>
      <c r="AH783" s="23"/>
      <c r="AI783" s="23"/>
      <c r="AJ783" s="23"/>
      <c r="AK783" s="23"/>
      <c r="AL783" s="23"/>
      <c r="AM783" s="23"/>
      <c r="AN783" s="23"/>
      <c r="AO783" s="23"/>
      <c r="AP783" s="23"/>
      <c r="AQ783" s="23"/>
      <c r="AR783" s="23"/>
      <c r="AS783" s="23"/>
      <c r="AT783" s="23"/>
      <c r="AU783" s="23"/>
      <c r="AV783" s="23"/>
      <c r="AW783" s="23"/>
      <c r="AX783" s="23"/>
      <c r="AY783" s="23"/>
      <c r="AZ783" s="23"/>
      <c r="BA783" s="23"/>
      <c r="BB783" s="23"/>
      <c r="BC783" s="23"/>
      <c r="BD783" s="23"/>
      <c r="BE783" s="23"/>
      <c r="BF783" s="23"/>
      <c r="BG783" s="23"/>
    </row>
    <row r="784" ht="1.5" customHeight="1"/>
    <row r="785" spans="3:59" ht="14.25" customHeight="1">
      <c r="C785" s="17">
        <v>55</v>
      </c>
      <c r="D785" s="17"/>
      <c r="E785" s="18" t="s">
        <v>277</v>
      </c>
      <c r="F785" s="18"/>
      <c r="G785" s="18"/>
      <c r="H785" s="18"/>
      <c r="I785" s="18"/>
      <c r="J785" s="18"/>
      <c r="K785" s="18"/>
      <c r="P785" s="18" t="s">
        <v>278</v>
      </c>
      <c r="Q785" s="18"/>
      <c r="R785" s="18"/>
      <c r="S785" s="18"/>
      <c r="T785" s="18"/>
      <c r="U785" s="18"/>
      <c r="V785" s="18"/>
      <c r="W785" s="18"/>
      <c r="X785" s="18"/>
      <c r="Y785" s="18"/>
      <c r="Z785" s="18"/>
      <c r="AA785" s="18"/>
      <c r="AB785" s="18"/>
      <c r="AC785" s="18"/>
      <c r="AD785" s="18"/>
      <c r="AE785" s="18"/>
      <c r="AF785" s="18"/>
      <c r="AG785" s="18"/>
      <c r="AH785" s="18"/>
      <c r="AI785" s="19" t="s">
        <v>65</v>
      </c>
      <c r="AJ785" s="19"/>
      <c r="AK785" s="19"/>
      <c r="AL785" s="19"/>
      <c r="AN785" s="20">
        <v>1</v>
      </c>
      <c r="AO785" s="20"/>
      <c r="AP785" s="20"/>
      <c r="AS785" s="34"/>
      <c r="AT785" s="34"/>
      <c r="AU785" s="34"/>
      <c r="AV785" s="34"/>
      <c r="AW785" s="34"/>
      <c r="AX785" s="31"/>
      <c r="AY785" s="31"/>
      <c r="AZ785" s="30">
        <f>AN785*AS785</f>
        <v>0</v>
      </c>
      <c r="BA785" s="30"/>
      <c r="BB785" s="30"/>
      <c r="BC785" s="30"/>
      <c r="BD785" s="30"/>
      <c r="BE785" s="30"/>
      <c r="BF785" s="30"/>
      <c r="BG785" s="30"/>
    </row>
    <row r="786" ht="2.25" customHeight="1"/>
    <row r="787" spans="20:59" ht="13.5" customHeight="1">
      <c r="T787" s="5" t="s">
        <v>73</v>
      </c>
      <c r="U787" s="5"/>
      <c r="V787" s="5"/>
      <c r="W787" s="5"/>
      <c r="X787" s="5"/>
      <c r="Y787" s="5"/>
      <c r="Z787" s="5"/>
      <c r="AA787" s="5"/>
      <c r="AB787" s="5"/>
      <c r="AC787" s="5"/>
      <c r="AD787" s="5"/>
      <c r="AE787" s="5"/>
      <c r="AF787" s="5"/>
      <c r="AG787" s="5"/>
      <c r="AH787" s="5"/>
      <c r="AI787" s="5"/>
      <c r="AJ787" s="5"/>
      <c r="AK787" s="5"/>
      <c r="AL787" s="5"/>
      <c r="AM787" s="5"/>
      <c r="AN787" s="5"/>
      <c r="AO787" s="5"/>
      <c r="AP787" s="5"/>
      <c r="AQ787" s="5"/>
      <c r="AR787" s="5"/>
      <c r="AS787" s="5"/>
      <c r="AT787" s="5"/>
      <c r="AU787" s="5"/>
      <c r="AV787" s="5"/>
      <c r="AW787" s="5"/>
      <c r="AX787" s="5"/>
      <c r="AY787" s="5"/>
      <c r="AZ787" s="5"/>
      <c r="BA787" s="5"/>
      <c r="BB787" s="5"/>
      <c r="BC787" s="5"/>
      <c r="BD787" s="5"/>
      <c r="BE787" s="5"/>
      <c r="BF787" s="5"/>
      <c r="BG787" s="5"/>
    </row>
    <row r="788" spans="3:59" ht="15.75" customHeight="1">
      <c r="C788" s="22" t="s">
        <v>33</v>
      </c>
      <c r="D788" s="22"/>
      <c r="E788" s="22"/>
      <c r="F788" s="22"/>
      <c r="G788" s="22"/>
      <c r="H788" s="22"/>
      <c r="I788" s="22"/>
      <c r="J788" s="22"/>
      <c r="K788" s="22"/>
      <c r="L788" s="22"/>
      <c r="M788" s="22"/>
      <c r="N788" s="22"/>
      <c r="O788" s="22"/>
      <c r="P788" s="22"/>
      <c r="Q788" s="22"/>
      <c r="T788" s="23" t="s">
        <v>279</v>
      </c>
      <c r="U788" s="23"/>
      <c r="V788" s="23"/>
      <c r="W788" s="23"/>
      <c r="X788" s="23"/>
      <c r="Y788" s="23"/>
      <c r="Z788" s="23"/>
      <c r="AA788" s="23"/>
      <c r="AB788" s="23"/>
      <c r="AC788" s="23"/>
      <c r="AD788" s="23"/>
      <c r="AE788" s="23"/>
      <c r="AF788" s="23"/>
      <c r="AG788" s="23"/>
      <c r="AH788" s="23"/>
      <c r="AI788" s="23"/>
      <c r="AJ788" s="23"/>
      <c r="AK788" s="23"/>
      <c r="AL788" s="23"/>
      <c r="AM788" s="23"/>
      <c r="AN788" s="23"/>
      <c r="AO788" s="23"/>
      <c r="AP788" s="23"/>
      <c r="AQ788" s="23"/>
      <c r="AR788" s="23"/>
      <c r="AS788" s="23"/>
      <c r="AT788" s="23"/>
      <c r="AU788" s="23"/>
      <c r="AV788" s="23"/>
      <c r="AW788" s="23"/>
      <c r="AX788" s="23"/>
      <c r="AY788" s="23"/>
      <c r="AZ788" s="23"/>
      <c r="BA788" s="23"/>
      <c r="BB788" s="23"/>
      <c r="BC788" s="23"/>
      <c r="BD788" s="23"/>
      <c r="BE788" s="23"/>
      <c r="BF788" s="23"/>
      <c r="BG788" s="23"/>
    </row>
    <row r="789" ht="12.75" customHeight="1" hidden="1"/>
    <row r="790" spans="3:59" ht="13.5" customHeight="1">
      <c r="C790" s="22" t="s">
        <v>35</v>
      </c>
      <c r="D790" s="22"/>
      <c r="E790" s="22"/>
      <c r="F790" s="22"/>
      <c r="G790" s="22"/>
      <c r="H790" s="22"/>
      <c r="I790" s="22"/>
      <c r="J790" s="22"/>
      <c r="K790" s="22"/>
      <c r="L790" s="22"/>
      <c r="M790" s="22"/>
      <c r="N790" s="22"/>
      <c r="O790" s="22"/>
      <c r="P790" s="22"/>
      <c r="Q790" s="22"/>
      <c r="S790" s="25" t="s">
        <v>280</v>
      </c>
      <c r="T790" s="25"/>
      <c r="U790" s="25"/>
      <c r="V790" s="25"/>
      <c r="W790" s="25"/>
      <c r="X790" s="25"/>
      <c r="Y790" s="25"/>
      <c r="Z790" s="25"/>
      <c r="AA790" s="25"/>
      <c r="AB790" s="25"/>
      <c r="AC790" s="25"/>
      <c r="AD790" s="25"/>
      <c r="AE790" s="25"/>
      <c r="AF790" s="25"/>
      <c r="AG790" s="25"/>
      <c r="AH790" s="25"/>
      <c r="AI790" s="25"/>
      <c r="AJ790" s="25"/>
      <c r="AK790" s="25"/>
      <c r="AL790" s="25"/>
      <c r="AM790" s="25"/>
      <c r="AN790" s="25"/>
      <c r="AO790" s="25"/>
      <c r="AP790" s="25"/>
      <c r="AQ790" s="25"/>
      <c r="AR790" s="25"/>
      <c r="AS790" s="25"/>
      <c r="AT790" s="25"/>
      <c r="AU790" s="25"/>
      <c r="AV790" s="25"/>
      <c r="AW790" s="25"/>
      <c r="AX790" s="25"/>
      <c r="AY790" s="25"/>
      <c r="AZ790" s="25"/>
      <c r="BA790" s="25"/>
      <c r="BB790" s="25"/>
      <c r="BC790" s="25"/>
      <c r="BD790" s="25"/>
      <c r="BE790" s="25"/>
      <c r="BF790" s="25"/>
      <c r="BG790" s="25"/>
    </row>
    <row r="791" spans="19:59" ht="13.5" customHeight="1">
      <c r="S791" s="25"/>
      <c r="T791" s="25"/>
      <c r="U791" s="25"/>
      <c r="V791" s="25"/>
      <c r="W791" s="25"/>
      <c r="X791" s="25"/>
      <c r="Y791" s="25"/>
      <c r="Z791" s="25"/>
      <c r="AA791" s="25"/>
      <c r="AB791" s="25"/>
      <c r="AC791" s="25"/>
      <c r="AD791" s="25"/>
      <c r="AE791" s="25"/>
      <c r="AF791" s="25"/>
      <c r="AG791" s="25"/>
      <c r="AH791" s="25"/>
      <c r="AI791" s="25"/>
      <c r="AJ791" s="25"/>
      <c r="AK791" s="25"/>
      <c r="AL791" s="25"/>
      <c r="AM791" s="25"/>
      <c r="AN791" s="25"/>
      <c r="AO791" s="25"/>
      <c r="AP791" s="25"/>
      <c r="AQ791" s="25"/>
      <c r="AR791" s="25"/>
      <c r="AS791" s="25"/>
      <c r="AT791" s="25"/>
      <c r="AU791" s="25"/>
      <c r="AV791" s="25"/>
      <c r="AW791" s="25"/>
      <c r="AX791" s="25"/>
      <c r="AY791" s="25"/>
      <c r="AZ791" s="25"/>
      <c r="BA791" s="25"/>
      <c r="BB791" s="25"/>
      <c r="BC791" s="25"/>
      <c r="BD791" s="25"/>
      <c r="BE791" s="25"/>
      <c r="BF791" s="25"/>
      <c r="BG791" s="25"/>
    </row>
    <row r="792" spans="19:59" ht="13.5" customHeight="1">
      <c r="S792" s="25"/>
      <c r="T792" s="25"/>
      <c r="U792" s="25"/>
      <c r="V792" s="25"/>
      <c r="W792" s="25"/>
      <c r="X792" s="25"/>
      <c r="Y792" s="25"/>
      <c r="Z792" s="25"/>
      <c r="AA792" s="25"/>
      <c r="AB792" s="25"/>
      <c r="AC792" s="25"/>
      <c r="AD792" s="25"/>
      <c r="AE792" s="25"/>
      <c r="AF792" s="25"/>
      <c r="AG792" s="25"/>
      <c r="AH792" s="25"/>
      <c r="AI792" s="25"/>
      <c r="AJ792" s="25"/>
      <c r="AK792" s="25"/>
      <c r="AL792" s="25"/>
      <c r="AM792" s="25"/>
      <c r="AN792" s="25"/>
      <c r="AO792" s="25"/>
      <c r="AP792" s="25"/>
      <c r="AQ792" s="25"/>
      <c r="AR792" s="25"/>
      <c r="AS792" s="25"/>
      <c r="AT792" s="25"/>
      <c r="AU792" s="25"/>
      <c r="AV792" s="25"/>
      <c r="AW792" s="25"/>
      <c r="AX792" s="25"/>
      <c r="AY792" s="25"/>
      <c r="AZ792" s="25"/>
      <c r="BA792" s="25"/>
      <c r="BB792" s="25"/>
      <c r="BC792" s="25"/>
      <c r="BD792" s="25"/>
      <c r="BE792" s="25"/>
      <c r="BF792" s="25"/>
      <c r="BG792" s="25"/>
    </row>
    <row r="793" ht="1.5" customHeight="1"/>
    <row r="794" spans="3:59" ht="14.25" customHeight="1">
      <c r="C794" s="17">
        <v>56</v>
      </c>
      <c r="D794" s="17"/>
      <c r="E794" s="18" t="s">
        <v>281</v>
      </c>
      <c r="F794" s="18"/>
      <c r="G794" s="18"/>
      <c r="H794" s="18"/>
      <c r="I794" s="18"/>
      <c r="J794" s="18"/>
      <c r="K794" s="18"/>
      <c r="P794" s="18" t="s">
        <v>282</v>
      </c>
      <c r="Q794" s="18"/>
      <c r="R794" s="18"/>
      <c r="S794" s="18"/>
      <c r="T794" s="18"/>
      <c r="U794" s="18"/>
      <c r="V794" s="18"/>
      <c r="W794" s="18"/>
      <c r="X794" s="18"/>
      <c r="Y794" s="18"/>
      <c r="Z794" s="18"/>
      <c r="AA794" s="18"/>
      <c r="AB794" s="18"/>
      <c r="AC794" s="18"/>
      <c r="AD794" s="18"/>
      <c r="AE794" s="18"/>
      <c r="AF794" s="18"/>
      <c r="AG794" s="18"/>
      <c r="AH794" s="18"/>
      <c r="AI794" s="19" t="s">
        <v>65</v>
      </c>
      <c r="AJ794" s="19"/>
      <c r="AK794" s="19"/>
      <c r="AL794" s="19"/>
      <c r="AN794" s="20">
        <v>6</v>
      </c>
      <c r="AO794" s="20"/>
      <c r="AP794" s="20"/>
      <c r="AS794" s="34"/>
      <c r="AT794" s="34"/>
      <c r="AU794" s="34"/>
      <c r="AV794" s="34"/>
      <c r="AW794" s="34"/>
      <c r="AX794" s="31"/>
      <c r="AY794" s="31"/>
      <c r="AZ794" s="30">
        <f>AN794*AS794</f>
        <v>0</v>
      </c>
      <c r="BA794" s="30"/>
      <c r="BB794" s="30"/>
      <c r="BC794" s="30"/>
      <c r="BD794" s="30"/>
      <c r="BE794" s="30"/>
      <c r="BF794" s="30"/>
      <c r="BG794" s="30"/>
    </row>
    <row r="795" ht="3" customHeight="1"/>
    <row r="796" spans="16:34" ht="15.75" customHeight="1">
      <c r="P796" s="21" t="s">
        <v>283</v>
      </c>
      <c r="Q796" s="21"/>
      <c r="R796" s="21"/>
      <c r="S796" s="21"/>
      <c r="T796" s="21"/>
      <c r="U796" s="21"/>
      <c r="V796" s="21"/>
      <c r="W796" s="21"/>
      <c r="X796" s="21"/>
      <c r="Y796" s="21"/>
      <c r="Z796" s="21"/>
      <c r="AA796" s="21"/>
      <c r="AB796" s="21"/>
      <c r="AC796" s="21"/>
      <c r="AD796" s="21"/>
      <c r="AE796" s="21"/>
      <c r="AF796" s="21"/>
      <c r="AG796" s="21"/>
      <c r="AH796" s="21"/>
    </row>
    <row r="797" ht="2.25" customHeight="1"/>
    <row r="798" spans="20:59" ht="13.5" customHeight="1">
      <c r="T798" s="5" t="s">
        <v>222</v>
      </c>
      <c r="U798" s="5"/>
      <c r="V798" s="5"/>
      <c r="W798" s="5"/>
      <c r="X798" s="5"/>
      <c r="Y798" s="5"/>
      <c r="Z798" s="5"/>
      <c r="AA798" s="5"/>
      <c r="AB798" s="5"/>
      <c r="AC798" s="5"/>
      <c r="AD798" s="5"/>
      <c r="AE798" s="5"/>
      <c r="AF798" s="5"/>
      <c r="AG798" s="5"/>
      <c r="AH798" s="5"/>
      <c r="AI798" s="5"/>
      <c r="AJ798" s="5"/>
      <c r="AK798" s="5"/>
      <c r="AL798" s="5"/>
      <c r="AM798" s="5"/>
      <c r="AN798" s="5"/>
      <c r="AO798" s="5"/>
      <c r="AP798" s="5"/>
      <c r="AQ798" s="5"/>
      <c r="AR798" s="5"/>
      <c r="AS798" s="5"/>
      <c r="AT798" s="5"/>
      <c r="AU798" s="5"/>
      <c r="AV798" s="5"/>
      <c r="AW798" s="5"/>
      <c r="AX798" s="5"/>
      <c r="AY798" s="5"/>
      <c r="AZ798" s="5"/>
      <c r="BA798" s="5"/>
      <c r="BB798" s="5"/>
      <c r="BC798" s="5"/>
      <c r="BD798" s="5"/>
      <c r="BE798" s="5"/>
      <c r="BF798" s="5"/>
      <c r="BG798" s="5"/>
    </row>
    <row r="799" spans="3:59" ht="15.75" customHeight="1">
      <c r="C799" s="22" t="s">
        <v>33</v>
      </c>
      <c r="D799" s="22"/>
      <c r="E799" s="22"/>
      <c r="F799" s="22"/>
      <c r="G799" s="22"/>
      <c r="H799" s="22"/>
      <c r="I799" s="22"/>
      <c r="J799" s="22"/>
      <c r="K799" s="22"/>
      <c r="L799" s="22"/>
      <c r="M799" s="22"/>
      <c r="N799" s="22"/>
      <c r="O799" s="22"/>
      <c r="P799" s="22"/>
      <c r="Q799" s="22"/>
      <c r="T799" s="23" t="s">
        <v>279</v>
      </c>
      <c r="U799" s="23"/>
      <c r="V799" s="23"/>
      <c r="W799" s="23"/>
      <c r="X799" s="23"/>
      <c r="Y799" s="23"/>
      <c r="Z799" s="23"/>
      <c r="AA799" s="23"/>
      <c r="AB799" s="23"/>
      <c r="AC799" s="23"/>
      <c r="AD799" s="23"/>
      <c r="AE799" s="23"/>
      <c r="AF799" s="23"/>
      <c r="AG799" s="23"/>
      <c r="AH799" s="23"/>
      <c r="AI799" s="23"/>
      <c r="AJ799" s="23"/>
      <c r="AK799" s="23"/>
      <c r="AL799" s="23"/>
      <c r="AM799" s="23"/>
      <c r="AN799" s="23"/>
      <c r="AO799" s="23"/>
      <c r="AP799" s="23"/>
      <c r="AQ799" s="23"/>
      <c r="AR799" s="23"/>
      <c r="AS799" s="23"/>
      <c r="AT799" s="23"/>
      <c r="AU799" s="23"/>
      <c r="AV799" s="23"/>
      <c r="AW799" s="23"/>
      <c r="AX799" s="23"/>
      <c r="AY799" s="23"/>
      <c r="AZ799" s="23"/>
      <c r="BA799" s="23"/>
      <c r="BB799" s="23"/>
      <c r="BC799" s="23"/>
      <c r="BD799" s="23"/>
      <c r="BE799" s="23"/>
      <c r="BF799" s="23"/>
      <c r="BG799" s="23"/>
    </row>
    <row r="800" ht="12.75" customHeight="1" hidden="1"/>
    <row r="801" spans="3:59" ht="13.5" customHeight="1">
      <c r="C801" s="22" t="s">
        <v>35</v>
      </c>
      <c r="D801" s="22"/>
      <c r="E801" s="22"/>
      <c r="F801" s="22"/>
      <c r="G801" s="22"/>
      <c r="H801" s="22"/>
      <c r="I801" s="22"/>
      <c r="J801" s="22"/>
      <c r="K801" s="22"/>
      <c r="L801" s="22"/>
      <c r="M801" s="22"/>
      <c r="N801" s="22"/>
      <c r="O801" s="22"/>
      <c r="P801" s="22"/>
      <c r="Q801" s="22"/>
      <c r="S801" s="25" t="s">
        <v>280</v>
      </c>
      <c r="T801" s="25"/>
      <c r="U801" s="25"/>
      <c r="V801" s="25"/>
      <c r="W801" s="25"/>
      <c r="X801" s="25"/>
      <c r="Y801" s="25"/>
      <c r="Z801" s="25"/>
      <c r="AA801" s="25"/>
      <c r="AB801" s="25"/>
      <c r="AC801" s="25"/>
      <c r="AD801" s="25"/>
      <c r="AE801" s="25"/>
      <c r="AF801" s="25"/>
      <c r="AG801" s="25"/>
      <c r="AH801" s="25"/>
      <c r="AI801" s="25"/>
      <c r="AJ801" s="25"/>
      <c r="AK801" s="25"/>
      <c r="AL801" s="25"/>
      <c r="AM801" s="25"/>
      <c r="AN801" s="25"/>
      <c r="AO801" s="25"/>
      <c r="AP801" s="25"/>
      <c r="AQ801" s="25"/>
      <c r="AR801" s="25"/>
      <c r="AS801" s="25"/>
      <c r="AT801" s="25"/>
      <c r="AU801" s="25"/>
      <c r="AV801" s="25"/>
      <c r="AW801" s="25"/>
      <c r="AX801" s="25"/>
      <c r="AY801" s="25"/>
      <c r="AZ801" s="25"/>
      <c r="BA801" s="25"/>
      <c r="BB801" s="25"/>
      <c r="BC801" s="25"/>
      <c r="BD801" s="25"/>
      <c r="BE801" s="25"/>
      <c r="BF801" s="25"/>
      <c r="BG801" s="25"/>
    </row>
    <row r="802" spans="19:59" ht="13.5" customHeight="1">
      <c r="S802" s="25"/>
      <c r="T802" s="25"/>
      <c r="U802" s="25"/>
      <c r="V802" s="25"/>
      <c r="W802" s="25"/>
      <c r="X802" s="25"/>
      <c r="Y802" s="25"/>
      <c r="Z802" s="25"/>
      <c r="AA802" s="25"/>
      <c r="AB802" s="25"/>
      <c r="AC802" s="25"/>
      <c r="AD802" s="25"/>
      <c r="AE802" s="25"/>
      <c r="AF802" s="25"/>
      <c r="AG802" s="25"/>
      <c r="AH802" s="25"/>
      <c r="AI802" s="25"/>
      <c r="AJ802" s="25"/>
      <c r="AK802" s="25"/>
      <c r="AL802" s="25"/>
      <c r="AM802" s="25"/>
      <c r="AN802" s="25"/>
      <c r="AO802" s="25"/>
      <c r="AP802" s="25"/>
      <c r="AQ802" s="25"/>
      <c r="AR802" s="25"/>
      <c r="AS802" s="25"/>
      <c r="AT802" s="25"/>
      <c r="AU802" s="25"/>
      <c r="AV802" s="25"/>
      <c r="AW802" s="25"/>
      <c r="AX802" s="25"/>
      <c r="AY802" s="25"/>
      <c r="AZ802" s="25"/>
      <c r="BA802" s="25"/>
      <c r="BB802" s="25"/>
      <c r="BC802" s="25"/>
      <c r="BD802" s="25"/>
      <c r="BE802" s="25"/>
      <c r="BF802" s="25"/>
      <c r="BG802" s="25"/>
    </row>
    <row r="803" spans="19:59" ht="13.5" customHeight="1">
      <c r="S803" s="25"/>
      <c r="T803" s="25"/>
      <c r="U803" s="25"/>
      <c r="V803" s="25"/>
      <c r="W803" s="25"/>
      <c r="X803" s="25"/>
      <c r="Y803" s="25"/>
      <c r="Z803" s="25"/>
      <c r="AA803" s="25"/>
      <c r="AB803" s="25"/>
      <c r="AC803" s="25"/>
      <c r="AD803" s="25"/>
      <c r="AE803" s="25"/>
      <c r="AF803" s="25"/>
      <c r="AG803" s="25"/>
      <c r="AH803" s="25"/>
      <c r="AI803" s="25"/>
      <c r="AJ803" s="25"/>
      <c r="AK803" s="25"/>
      <c r="AL803" s="25"/>
      <c r="AM803" s="25"/>
      <c r="AN803" s="25"/>
      <c r="AO803" s="25"/>
      <c r="AP803" s="25"/>
      <c r="AQ803" s="25"/>
      <c r="AR803" s="25"/>
      <c r="AS803" s="25"/>
      <c r="AT803" s="25"/>
      <c r="AU803" s="25"/>
      <c r="AV803" s="25"/>
      <c r="AW803" s="25"/>
      <c r="AX803" s="25"/>
      <c r="AY803" s="25"/>
      <c r="AZ803" s="25"/>
      <c r="BA803" s="25"/>
      <c r="BB803" s="25"/>
      <c r="BC803" s="25"/>
      <c r="BD803" s="25"/>
      <c r="BE803" s="25"/>
      <c r="BF803" s="25"/>
      <c r="BG803" s="25"/>
    </row>
    <row r="804" ht="1.5" customHeight="1"/>
    <row r="805" spans="3:59" ht="14.25" customHeight="1">
      <c r="C805" s="17">
        <v>57</v>
      </c>
      <c r="D805" s="17"/>
      <c r="E805" s="18" t="s">
        <v>284</v>
      </c>
      <c r="F805" s="18"/>
      <c r="G805" s="18"/>
      <c r="H805" s="18"/>
      <c r="I805" s="18"/>
      <c r="J805" s="18"/>
      <c r="K805" s="18"/>
      <c r="P805" s="18" t="s">
        <v>285</v>
      </c>
      <c r="Q805" s="18"/>
      <c r="R805" s="18"/>
      <c r="S805" s="18"/>
      <c r="T805" s="18"/>
      <c r="U805" s="18"/>
      <c r="V805" s="18"/>
      <c r="W805" s="18"/>
      <c r="X805" s="18"/>
      <c r="Y805" s="18"/>
      <c r="Z805" s="18"/>
      <c r="AA805" s="18"/>
      <c r="AB805" s="18"/>
      <c r="AC805" s="18"/>
      <c r="AD805" s="18"/>
      <c r="AE805" s="18"/>
      <c r="AF805" s="18"/>
      <c r="AG805" s="18"/>
      <c r="AH805" s="18"/>
      <c r="AI805" s="19" t="s">
        <v>93</v>
      </c>
      <c r="AJ805" s="19"/>
      <c r="AK805" s="19"/>
      <c r="AL805" s="19"/>
      <c r="AN805" s="20">
        <v>60</v>
      </c>
      <c r="AO805" s="20"/>
      <c r="AP805" s="20"/>
      <c r="AS805" s="34"/>
      <c r="AT805" s="34"/>
      <c r="AU805" s="34"/>
      <c r="AV805" s="34"/>
      <c r="AW805" s="34"/>
      <c r="AX805" s="31"/>
      <c r="AY805" s="31"/>
      <c r="AZ805" s="30">
        <f>AN805*AS805</f>
        <v>0</v>
      </c>
      <c r="BA805" s="30"/>
      <c r="BB805" s="30"/>
      <c r="BC805" s="30"/>
      <c r="BD805" s="30"/>
      <c r="BE805" s="30"/>
      <c r="BF805" s="30"/>
      <c r="BG805" s="30"/>
    </row>
    <row r="806" ht="2.25" customHeight="1"/>
    <row r="807" spans="20:59" ht="13.5" customHeight="1">
      <c r="T807" s="25" t="s">
        <v>286</v>
      </c>
      <c r="U807" s="25"/>
      <c r="V807" s="25"/>
      <c r="W807" s="25"/>
      <c r="X807" s="25"/>
      <c r="Y807" s="25"/>
      <c r="Z807" s="25"/>
      <c r="AA807" s="25"/>
      <c r="AB807" s="25"/>
      <c r="AC807" s="25"/>
      <c r="AD807" s="25"/>
      <c r="AE807" s="25"/>
      <c r="AF807" s="25"/>
      <c r="AG807" s="25"/>
      <c r="AH807" s="25"/>
      <c r="AI807" s="25"/>
      <c r="AJ807" s="25"/>
      <c r="AK807" s="25"/>
      <c r="AL807" s="25"/>
      <c r="AM807" s="25"/>
      <c r="AN807" s="25"/>
      <c r="AO807" s="25"/>
      <c r="AP807" s="25"/>
      <c r="AQ807" s="25"/>
      <c r="AR807" s="25"/>
      <c r="AS807" s="25"/>
      <c r="AT807" s="25"/>
      <c r="AU807" s="25"/>
      <c r="AV807" s="25"/>
      <c r="AW807" s="25"/>
      <c r="AX807" s="25"/>
      <c r="AY807" s="25"/>
      <c r="AZ807" s="25"/>
      <c r="BA807" s="25"/>
      <c r="BB807" s="25"/>
      <c r="BC807" s="25"/>
      <c r="BD807" s="25"/>
      <c r="BE807" s="25"/>
      <c r="BF807" s="25"/>
      <c r="BG807" s="25"/>
    </row>
    <row r="808" spans="20:59" ht="13.5" customHeight="1">
      <c r="T808" s="25"/>
      <c r="U808" s="25"/>
      <c r="V808" s="25"/>
      <c r="W808" s="25"/>
      <c r="X808" s="25"/>
      <c r="Y808" s="25"/>
      <c r="Z808" s="25"/>
      <c r="AA808" s="25"/>
      <c r="AB808" s="25"/>
      <c r="AC808" s="25"/>
      <c r="AD808" s="25"/>
      <c r="AE808" s="25"/>
      <c r="AF808" s="25"/>
      <c r="AG808" s="25"/>
      <c r="AH808" s="25"/>
      <c r="AI808" s="25"/>
      <c r="AJ808" s="25"/>
      <c r="AK808" s="25"/>
      <c r="AL808" s="25"/>
      <c r="AM808" s="25"/>
      <c r="AN808" s="25"/>
      <c r="AO808" s="25"/>
      <c r="AP808" s="25"/>
      <c r="AQ808" s="25"/>
      <c r="AR808" s="25"/>
      <c r="AS808" s="25"/>
      <c r="AT808" s="25"/>
      <c r="AU808" s="25"/>
      <c r="AV808" s="25"/>
      <c r="AW808" s="25"/>
      <c r="AX808" s="25"/>
      <c r="AY808" s="25"/>
      <c r="AZ808" s="25"/>
      <c r="BA808" s="25"/>
      <c r="BB808" s="25"/>
      <c r="BC808" s="25"/>
      <c r="BD808" s="25"/>
      <c r="BE808" s="25"/>
      <c r="BF808" s="25"/>
      <c r="BG808" s="25"/>
    </row>
    <row r="809" spans="3:59" ht="15.75" customHeight="1">
      <c r="C809" s="22" t="s">
        <v>33</v>
      </c>
      <c r="D809" s="22"/>
      <c r="E809" s="22"/>
      <c r="F809" s="22"/>
      <c r="G809" s="22"/>
      <c r="H809" s="22"/>
      <c r="I809" s="22"/>
      <c r="J809" s="22"/>
      <c r="K809" s="22"/>
      <c r="L809" s="22"/>
      <c r="M809" s="22"/>
      <c r="N809" s="22"/>
      <c r="O809" s="22"/>
      <c r="P809" s="22"/>
      <c r="Q809" s="22"/>
      <c r="T809" s="23" t="s">
        <v>279</v>
      </c>
      <c r="U809" s="23"/>
      <c r="V809" s="23"/>
      <c r="W809" s="23"/>
      <c r="X809" s="23"/>
      <c r="Y809" s="23"/>
      <c r="Z809" s="23"/>
      <c r="AA809" s="23"/>
      <c r="AB809" s="23"/>
      <c r="AC809" s="23"/>
      <c r="AD809" s="23"/>
      <c r="AE809" s="23"/>
      <c r="AF809" s="23"/>
      <c r="AG809" s="23"/>
      <c r="AH809" s="23"/>
      <c r="AI809" s="23"/>
      <c r="AJ809" s="23"/>
      <c r="AK809" s="23"/>
      <c r="AL809" s="23"/>
      <c r="AM809" s="23"/>
      <c r="AN809" s="23"/>
      <c r="AO809" s="23"/>
      <c r="AP809" s="23"/>
      <c r="AQ809" s="23"/>
      <c r="AR809" s="23"/>
      <c r="AS809" s="23"/>
      <c r="AT809" s="23"/>
      <c r="AU809" s="23"/>
      <c r="AV809" s="23"/>
      <c r="AW809" s="23"/>
      <c r="AX809" s="23"/>
      <c r="AY809" s="23"/>
      <c r="AZ809" s="23"/>
      <c r="BA809" s="23"/>
      <c r="BB809" s="23"/>
      <c r="BC809" s="23"/>
      <c r="BD809" s="23"/>
      <c r="BE809" s="23"/>
      <c r="BF809" s="23"/>
      <c r="BG809" s="23"/>
    </row>
    <row r="810" ht="1.5" customHeight="1"/>
    <row r="811" ht="6" customHeight="1"/>
    <row r="812" spans="4:60" ht="16.5" customHeight="1">
      <c r="D812" s="14" t="s">
        <v>236</v>
      </c>
      <c r="E812" s="14"/>
      <c r="F812" s="14"/>
      <c r="G812" s="14"/>
      <c r="H812" s="14"/>
      <c r="I812" s="14"/>
      <c r="J812" s="14"/>
      <c r="K812" s="14"/>
      <c r="M812" s="14" t="s">
        <v>237</v>
      </c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  <c r="AA812" s="14"/>
      <c r="AB812" s="14"/>
      <c r="AC812" s="14"/>
      <c r="AD812" s="14"/>
      <c r="AE812" s="14"/>
      <c r="AF812" s="14"/>
      <c r="AG812" s="14"/>
      <c r="AH812" s="14"/>
      <c r="AU812" s="32">
        <f>AZ690+AZ703+AZ713+AZ726+AZ734+AZ747+AZ754+AZ763+AZ775+AZ785+AZ794+AZ805</f>
        <v>0</v>
      </c>
      <c r="AV812" s="33"/>
      <c r="AW812" s="33"/>
      <c r="AX812" s="33"/>
      <c r="AY812" s="33"/>
      <c r="AZ812" s="33"/>
      <c r="BA812" s="33"/>
      <c r="BB812" s="33"/>
      <c r="BC812" s="33"/>
      <c r="BD812" s="33"/>
      <c r="BE812" s="33"/>
      <c r="BF812" s="33"/>
      <c r="BG812" s="33"/>
      <c r="BH812" s="33"/>
    </row>
    <row r="813" ht="12" customHeight="1"/>
    <row r="814" ht="6" customHeight="1"/>
    <row r="815" spans="3:59" ht="18.75" customHeight="1">
      <c r="C815" s="27" t="s">
        <v>287</v>
      </c>
      <c r="D815" s="27"/>
      <c r="E815" s="27"/>
      <c r="F815" s="27"/>
      <c r="G815" s="27"/>
      <c r="H815" s="27"/>
      <c r="I815" s="27"/>
      <c r="J815" s="27"/>
      <c r="K815" s="27"/>
      <c r="L815" s="27"/>
      <c r="M815" s="27"/>
      <c r="N815" s="27"/>
      <c r="O815" s="27"/>
      <c r="P815" s="27"/>
      <c r="Q815" s="27"/>
      <c r="AV815" s="38">
        <f>AU144+AU418+AU466+AU480+AU615+AU687+AU812</f>
        <v>0</v>
      </c>
      <c r="AW815" s="38"/>
      <c r="AX815" s="38"/>
      <c r="AY815" s="38"/>
      <c r="AZ815" s="38"/>
      <c r="BA815" s="38"/>
      <c r="BB815" s="38"/>
      <c r="BC815" s="38"/>
      <c r="BD815" s="38"/>
      <c r="BE815" s="38"/>
      <c r="BF815" s="38"/>
      <c r="BG815" s="38"/>
    </row>
    <row r="816" ht="7.5" customHeight="1"/>
    <row r="817" ht="11.25" customHeight="1"/>
    <row r="818" spans="2:59" ht="19.5" customHeight="1">
      <c r="B818" s="6" t="s">
        <v>3</v>
      </c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  <c r="AL818" s="6"/>
      <c r="AM818" s="6"/>
      <c r="AN818" s="6"/>
      <c r="AO818" s="6"/>
      <c r="AP818" s="6"/>
      <c r="AQ818" s="6"/>
      <c r="AR818" s="6"/>
      <c r="AS818" s="6"/>
      <c r="AT818" s="6"/>
      <c r="AU818" s="6"/>
      <c r="AV818" s="6"/>
      <c r="AW818" s="6"/>
      <c r="AX818" s="6"/>
      <c r="AY818" s="6"/>
      <c r="AZ818" s="6"/>
      <c r="BA818" s="6"/>
      <c r="BB818" s="6"/>
      <c r="BC818" s="6"/>
      <c r="BD818" s="6"/>
      <c r="BE818" s="6"/>
      <c r="BF818" s="6"/>
      <c r="BG818" s="6"/>
    </row>
    <row r="819" ht="17.25" customHeight="1"/>
    <row r="820" spans="7:55" ht="15" customHeight="1">
      <c r="G820" s="7" t="s">
        <v>4</v>
      </c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U820" s="7" t="s">
        <v>5</v>
      </c>
      <c r="V820" s="7"/>
      <c r="W820" s="7"/>
      <c r="X820" s="7"/>
      <c r="Y820" s="7"/>
      <c r="AA820" s="3" t="s">
        <v>6</v>
      </c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  <c r="AY820" s="3"/>
      <c r="AZ820" s="3"/>
      <c r="BA820" s="3"/>
      <c r="BB820" s="3"/>
      <c r="BC820" s="3"/>
    </row>
    <row r="821" spans="27:55" ht="23.25" customHeight="1"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  <c r="AY821" s="3"/>
      <c r="AZ821" s="3"/>
      <c r="BA821" s="3"/>
      <c r="BB821" s="3"/>
      <c r="BC821" s="3"/>
    </row>
    <row r="822" spans="7:55" ht="15" customHeight="1">
      <c r="G822" s="7" t="s">
        <v>7</v>
      </c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U822" s="7" t="s">
        <v>288</v>
      </c>
      <c r="V822" s="7"/>
      <c r="W822" s="7"/>
      <c r="X822" s="7"/>
      <c r="Y822" s="7"/>
      <c r="AA822" s="8" t="s">
        <v>289</v>
      </c>
      <c r="AB822" s="8"/>
      <c r="AC822" s="8"/>
      <c r="AD822" s="8"/>
      <c r="AE822" s="8"/>
      <c r="AF822" s="8"/>
      <c r="AG822" s="8"/>
      <c r="AH822" s="8"/>
      <c r="AI822" s="8"/>
      <c r="AJ822" s="8"/>
      <c r="AK822" s="8"/>
      <c r="AL822" s="8"/>
      <c r="AM822" s="8"/>
      <c r="AN822" s="8"/>
      <c r="AO822" s="8"/>
      <c r="AP822" s="8"/>
      <c r="AQ822" s="8"/>
      <c r="AR822" s="8"/>
      <c r="AS822" s="8"/>
      <c r="AT822" s="8"/>
      <c r="AU822" s="8"/>
      <c r="AV822" s="8"/>
      <c r="AW822" s="8"/>
      <c r="AX822" s="8"/>
      <c r="AY822" s="8"/>
      <c r="AZ822" s="8"/>
      <c r="BA822" s="8"/>
      <c r="BB822" s="8"/>
      <c r="BC822" s="8"/>
    </row>
    <row r="823" spans="27:55" ht="23.25" customHeight="1">
      <c r="AA823" s="8"/>
      <c r="AB823" s="8"/>
      <c r="AC823" s="8"/>
      <c r="AD823" s="8"/>
      <c r="AE823" s="8"/>
      <c r="AF823" s="8"/>
      <c r="AG823" s="8"/>
      <c r="AH823" s="8"/>
      <c r="AI823" s="8"/>
      <c r="AJ823" s="8"/>
      <c r="AK823" s="8"/>
      <c r="AL823" s="8"/>
      <c r="AM823" s="8"/>
      <c r="AN823" s="8"/>
      <c r="AO823" s="8"/>
      <c r="AP823" s="8"/>
      <c r="AQ823" s="8"/>
      <c r="AR823" s="8"/>
      <c r="AS823" s="8"/>
      <c r="AT823" s="8"/>
      <c r="AU823" s="8"/>
      <c r="AV823" s="8"/>
      <c r="AW823" s="8"/>
      <c r="AX823" s="8"/>
      <c r="AY823" s="8"/>
      <c r="AZ823" s="8"/>
      <c r="BA823" s="8"/>
      <c r="BB823" s="8"/>
      <c r="BC823" s="8"/>
    </row>
    <row r="824" spans="7:55" ht="15" customHeight="1">
      <c r="G824" s="7" t="s">
        <v>10</v>
      </c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U824" s="7" t="s">
        <v>288</v>
      </c>
      <c r="V824" s="7"/>
      <c r="W824" s="7"/>
      <c r="X824" s="7"/>
      <c r="Y824" s="7"/>
      <c r="AA824" s="8" t="s">
        <v>289</v>
      </c>
      <c r="AB824" s="8"/>
      <c r="AC824" s="8"/>
      <c r="AD824" s="8"/>
      <c r="AE824" s="8"/>
      <c r="AF824" s="8"/>
      <c r="AG824" s="8"/>
      <c r="AH824" s="8"/>
      <c r="AI824" s="8"/>
      <c r="AJ824" s="8"/>
      <c r="AK824" s="8"/>
      <c r="AL824" s="8"/>
      <c r="AM824" s="8"/>
      <c r="AN824" s="8"/>
      <c r="AO824" s="8"/>
      <c r="AP824" s="8"/>
      <c r="AQ824" s="8"/>
      <c r="AR824" s="8"/>
      <c r="AS824" s="8"/>
      <c r="AT824" s="8"/>
      <c r="AU824" s="8"/>
      <c r="AV824" s="8"/>
      <c r="AW824" s="8"/>
      <c r="AX824" s="8"/>
      <c r="AY824" s="8"/>
      <c r="AZ824" s="8"/>
      <c r="BA824" s="8"/>
      <c r="BB824" s="8"/>
      <c r="BC824" s="8"/>
    </row>
    <row r="825" spans="27:55" ht="23.25" customHeight="1">
      <c r="AA825" s="8"/>
      <c r="AB825" s="8"/>
      <c r="AC825" s="8"/>
      <c r="AD825" s="8"/>
      <c r="AE825" s="8"/>
      <c r="AF825" s="8"/>
      <c r="AG825" s="8"/>
      <c r="AH825" s="8"/>
      <c r="AI825" s="8"/>
      <c r="AJ825" s="8"/>
      <c r="AK825" s="8"/>
      <c r="AL825" s="8"/>
      <c r="AM825" s="8"/>
      <c r="AN825" s="8"/>
      <c r="AO825" s="8"/>
      <c r="AP825" s="8"/>
      <c r="AQ825" s="8"/>
      <c r="AR825" s="8"/>
      <c r="AS825" s="8"/>
      <c r="AT825" s="8"/>
      <c r="AU825" s="8"/>
      <c r="AV825" s="8"/>
      <c r="AW825" s="8"/>
      <c r="AX825" s="8"/>
      <c r="AY825" s="8"/>
      <c r="AZ825" s="8"/>
      <c r="BA825" s="8"/>
      <c r="BB825" s="8"/>
      <c r="BC825" s="8"/>
    </row>
    <row r="826" ht="27.75" customHeight="1"/>
    <row r="827" spans="7:55" ht="18.75" customHeight="1">
      <c r="G827" s="7" t="s">
        <v>11</v>
      </c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Y827" s="9" t="s">
        <v>12</v>
      </c>
      <c r="Z827" s="9"/>
      <c r="AA827" s="9"/>
      <c r="AB827" s="9"/>
      <c r="AC827" s="9"/>
      <c r="AD827" s="9"/>
      <c r="AE827" s="9"/>
      <c r="AF827" s="9"/>
      <c r="AG827" s="9"/>
      <c r="AH827" s="9"/>
      <c r="AI827" s="9"/>
      <c r="AJ827" s="9"/>
      <c r="AK827" s="9"/>
      <c r="AL827" s="9"/>
      <c r="AM827" s="9"/>
      <c r="AN827" s="9"/>
      <c r="AO827" s="9"/>
      <c r="AP827" s="9"/>
      <c r="AQ827" s="9"/>
      <c r="AR827" s="9"/>
      <c r="AS827" s="9"/>
      <c r="AT827" s="9"/>
      <c r="AU827" s="9"/>
      <c r="AV827" s="9"/>
      <c r="AW827" s="9"/>
      <c r="AX827" s="9"/>
      <c r="AY827" s="9"/>
      <c r="AZ827" s="9"/>
      <c r="BA827" s="9"/>
      <c r="BB827" s="9"/>
      <c r="BC827" s="9"/>
    </row>
    <row r="828" spans="25:55" ht="1.5" customHeight="1">
      <c r="Y828" s="9"/>
      <c r="Z828" s="9"/>
      <c r="AA828" s="9"/>
      <c r="AB828" s="9"/>
      <c r="AC828" s="9"/>
      <c r="AD828" s="9"/>
      <c r="AE828" s="9"/>
      <c r="AF828" s="9"/>
      <c r="AG828" s="9"/>
      <c r="AH828" s="9"/>
      <c r="AI828" s="9"/>
      <c r="AJ828" s="9"/>
      <c r="AK828" s="9"/>
      <c r="AL828" s="9"/>
      <c r="AM828" s="9"/>
      <c r="AN828" s="9"/>
      <c r="AO828" s="9"/>
      <c r="AP828" s="9"/>
      <c r="AQ828" s="9"/>
      <c r="AR828" s="9"/>
      <c r="AS828" s="9"/>
      <c r="AT828" s="9"/>
      <c r="AU828" s="9"/>
      <c r="AV828" s="9"/>
      <c r="AW828" s="9"/>
      <c r="AX828" s="9"/>
      <c r="AY828" s="9"/>
      <c r="AZ828" s="9"/>
      <c r="BA828" s="9"/>
      <c r="BB828" s="9"/>
      <c r="BC828" s="9"/>
    </row>
    <row r="829" spans="7:55" ht="20.25" customHeight="1">
      <c r="G829" s="7" t="s">
        <v>13</v>
      </c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Y829" s="9" t="s">
        <v>14</v>
      </c>
      <c r="Z829" s="9"/>
      <c r="AA829" s="9"/>
      <c r="AB829" s="9"/>
      <c r="AC829" s="9"/>
      <c r="AD829" s="9"/>
      <c r="AE829" s="9"/>
      <c r="AF829" s="9"/>
      <c r="AG829" s="9"/>
      <c r="AH829" s="9"/>
      <c r="AI829" s="9"/>
      <c r="AJ829" s="9"/>
      <c r="AK829" s="9"/>
      <c r="AL829" s="9"/>
      <c r="AM829" s="9"/>
      <c r="AN829" s="9"/>
      <c r="AO829" s="9"/>
      <c r="AP829" s="9"/>
      <c r="AQ829" s="9"/>
      <c r="AR829" s="9"/>
      <c r="AS829" s="9"/>
      <c r="AT829" s="9"/>
      <c r="AU829" s="9"/>
      <c r="AV829" s="9"/>
      <c r="AW829" s="9"/>
      <c r="AX829" s="9"/>
      <c r="AY829" s="9"/>
      <c r="AZ829" s="9"/>
      <c r="BA829" s="9"/>
      <c r="BB829" s="9"/>
      <c r="BC829" s="9"/>
    </row>
    <row r="830" ht="17.25" customHeight="1"/>
    <row r="831" ht="27" customHeight="1"/>
    <row r="832" ht="15" customHeight="1"/>
    <row r="833" spans="19:42" ht="15" customHeight="1">
      <c r="S833" s="7" t="s">
        <v>16</v>
      </c>
      <c r="T833" s="7"/>
      <c r="U833" s="7"/>
      <c r="V833" s="7"/>
      <c r="W833" s="7"/>
      <c r="X833" s="7"/>
      <c r="Y833" s="7"/>
      <c r="Z833" s="7"/>
      <c r="AA833" s="7"/>
      <c r="AD833" s="35">
        <f>AV1342</f>
        <v>0</v>
      </c>
      <c r="AE833" s="36"/>
      <c r="AF833" s="36"/>
      <c r="AG833" s="36"/>
      <c r="AH833" s="36"/>
      <c r="AI833" s="36"/>
      <c r="AJ833" s="36"/>
      <c r="AK833" s="36"/>
      <c r="AN833" s="11" t="s">
        <v>15</v>
      </c>
      <c r="AO833" s="11"/>
      <c r="AP833" s="11"/>
    </row>
    <row r="834" spans="30:37" ht="9" customHeight="1">
      <c r="AD834" s="37"/>
      <c r="AE834" s="37"/>
      <c r="AF834" s="37"/>
      <c r="AG834" s="37"/>
      <c r="AH834" s="37"/>
      <c r="AI834" s="37"/>
      <c r="AJ834" s="37"/>
      <c r="AK834" s="37"/>
    </row>
    <row r="835" spans="19:42" ht="15" customHeight="1">
      <c r="S835" s="7" t="s">
        <v>17</v>
      </c>
      <c r="T835" s="7"/>
      <c r="U835" s="7"/>
      <c r="V835" s="7"/>
      <c r="W835" s="7"/>
      <c r="X835" s="7"/>
      <c r="Y835" s="7"/>
      <c r="Z835" s="7"/>
      <c r="AA835" s="7"/>
      <c r="AD835" s="35">
        <f>AD833*0.21</f>
        <v>0</v>
      </c>
      <c r="AE835" s="36"/>
      <c r="AF835" s="36"/>
      <c r="AG835" s="36"/>
      <c r="AH835" s="36"/>
      <c r="AI835" s="36"/>
      <c r="AJ835" s="36"/>
      <c r="AK835" s="36"/>
      <c r="AN835" s="11" t="s">
        <v>15</v>
      </c>
      <c r="AO835" s="11"/>
      <c r="AP835" s="11"/>
    </row>
    <row r="836" spans="30:37" ht="9" customHeight="1">
      <c r="AD836" s="37"/>
      <c r="AE836" s="37"/>
      <c r="AF836" s="37"/>
      <c r="AG836" s="37"/>
      <c r="AH836" s="37"/>
      <c r="AI836" s="37"/>
      <c r="AJ836" s="37"/>
      <c r="AK836" s="37"/>
    </row>
    <row r="837" spans="19:42" ht="15" customHeight="1">
      <c r="S837" s="7" t="s">
        <v>18</v>
      </c>
      <c r="T837" s="7"/>
      <c r="U837" s="7"/>
      <c r="V837" s="7"/>
      <c r="W837" s="7"/>
      <c r="X837" s="7"/>
      <c r="Y837" s="7"/>
      <c r="Z837" s="7"/>
      <c r="AA837" s="7"/>
      <c r="AD837" s="35">
        <f>AD833+AD835</f>
        <v>0</v>
      </c>
      <c r="AE837" s="36"/>
      <c r="AF837" s="36"/>
      <c r="AG837" s="36"/>
      <c r="AH837" s="36"/>
      <c r="AI837" s="36"/>
      <c r="AJ837" s="36"/>
      <c r="AK837" s="36"/>
      <c r="AN837" s="11" t="s">
        <v>15</v>
      </c>
      <c r="AO837" s="11"/>
      <c r="AP837" s="11"/>
    </row>
    <row r="838" ht="15" customHeight="1"/>
    <row r="839" spans="9:27" ht="15" customHeight="1"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</row>
    <row r="840" ht="7.5" customHeight="1"/>
    <row r="841" spans="9:37" ht="20.25" customHeight="1"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C841" s="12"/>
      <c r="AD841" s="12"/>
      <c r="AE841" s="12"/>
      <c r="AF841" s="12"/>
      <c r="AG841" s="12"/>
      <c r="AH841" s="12"/>
      <c r="AI841" s="12"/>
      <c r="AJ841" s="12"/>
      <c r="AK841" s="12"/>
    </row>
    <row r="842" spans="9:42" ht="20.25" customHeight="1"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D842" s="10"/>
      <c r="AE842" s="10"/>
      <c r="AF842" s="10"/>
      <c r="AG842" s="10"/>
      <c r="AH842" s="10"/>
      <c r="AI842" s="10"/>
      <c r="AJ842" s="10"/>
      <c r="AK842" s="10"/>
      <c r="AN842" s="11"/>
      <c r="AO842" s="11"/>
      <c r="AP842" s="11"/>
    </row>
    <row r="843" spans="9:56" ht="14.25" customHeight="1">
      <c r="I843" s="13" t="s">
        <v>19</v>
      </c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  <c r="AA843" s="13"/>
      <c r="AC843" s="9" t="s">
        <v>20</v>
      </c>
      <c r="AD843" s="9"/>
      <c r="AE843" s="9"/>
      <c r="AF843" s="9"/>
      <c r="AG843" s="9"/>
      <c r="AH843" s="9"/>
      <c r="AI843" s="9"/>
      <c r="AJ843" s="9"/>
      <c r="AK843" s="9"/>
      <c r="AL843" s="9"/>
      <c r="AM843" s="9"/>
      <c r="AN843" s="9"/>
      <c r="AO843" s="9"/>
      <c r="AP843" s="9"/>
      <c r="AQ843" s="9"/>
      <c r="AR843" s="9"/>
      <c r="AS843" s="9"/>
      <c r="AT843" s="9"/>
      <c r="AU843" s="9"/>
      <c r="AV843" s="9"/>
      <c r="AW843" s="9"/>
      <c r="AX843" s="9"/>
      <c r="AY843" s="9"/>
      <c r="AZ843" s="9"/>
      <c r="BA843" s="9"/>
      <c r="BB843" s="9"/>
      <c r="BC843" s="9"/>
      <c r="BD843" s="9"/>
    </row>
    <row r="844" ht="15" customHeight="1"/>
    <row r="845" spans="7:40" ht="13.5" customHeight="1">
      <c r="G845" s="14" t="s">
        <v>21</v>
      </c>
      <c r="H845" s="14"/>
      <c r="I845" s="14"/>
      <c r="J845" s="14"/>
      <c r="K845" s="14"/>
      <c r="L845" s="14"/>
      <c r="M845" s="14"/>
      <c r="N845" s="14"/>
      <c r="O845" s="14"/>
      <c r="Q845" s="15" t="s">
        <v>22</v>
      </c>
      <c r="R845" s="15"/>
      <c r="S845" s="15"/>
      <c r="T845" s="15"/>
      <c r="U845" s="15"/>
      <c r="V845" s="15"/>
      <c r="W845" s="15"/>
      <c r="X845" s="15"/>
      <c r="Y845" s="15"/>
      <c r="Z845" s="15"/>
      <c r="AA845" s="15"/>
      <c r="AB845" s="15"/>
      <c r="AC845" s="15"/>
      <c r="AE845" s="14" t="s">
        <v>23</v>
      </c>
      <c r="AF845" s="14"/>
      <c r="AG845" s="14"/>
      <c r="AH845" s="14"/>
      <c r="AI845" s="14"/>
      <c r="AJ845" s="14"/>
      <c r="AK845" s="14"/>
      <c r="AL845" s="14"/>
      <c r="AM845" s="14"/>
      <c r="AN845" s="14"/>
    </row>
    <row r="846" ht="21.75" customHeight="1"/>
    <row r="847" spans="7:40" ht="13.5" customHeight="1">
      <c r="G847" s="14" t="s">
        <v>24</v>
      </c>
      <c r="H847" s="14"/>
      <c r="I847" s="14"/>
      <c r="J847" s="14"/>
      <c r="K847" s="14"/>
      <c r="L847" s="14"/>
      <c r="M847" s="14"/>
      <c r="N847" s="14"/>
      <c r="O847" s="14"/>
      <c r="Q847" s="16">
        <v>43297</v>
      </c>
      <c r="R847" s="16"/>
      <c r="S847" s="16"/>
      <c r="T847" s="16"/>
      <c r="U847" s="16"/>
      <c r="V847" s="16"/>
      <c r="W847" s="16"/>
      <c r="X847" s="16"/>
      <c r="Y847" s="16"/>
      <c r="Z847" s="16"/>
      <c r="AA847" s="16"/>
      <c r="AB847" s="16"/>
      <c r="AC847" s="16"/>
      <c r="AE847" s="14" t="s">
        <v>25</v>
      </c>
      <c r="AF847" s="14"/>
      <c r="AG847" s="14"/>
      <c r="AH847" s="14"/>
      <c r="AI847" s="14"/>
      <c r="AJ847" s="14"/>
      <c r="AK847" s="14"/>
      <c r="AL847" s="14"/>
      <c r="AM847" s="14"/>
      <c r="AN847" s="14"/>
    </row>
    <row r="848" ht="20.25" customHeight="1"/>
    <row r="849" spans="4:59" ht="13.5" customHeight="1">
      <c r="D849" s="14" t="s">
        <v>26</v>
      </c>
      <c r="E849" s="14"/>
      <c r="F849" s="14"/>
      <c r="G849" s="14"/>
      <c r="H849" s="14"/>
      <c r="I849" s="14"/>
      <c r="J849" s="14"/>
      <c r="K849" s="14"/>
      <c r="M849" s="14" t="s">
        <v>27</v>
      </c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  <c r="AA849" s="14"/>
      <c r="AB849" s="14"/>
      <c r="AC849" s="14"/>
      <c r="AD849" s="14"/>
      <c r="AE849" s="14"/>
      <c r="AF849" s="14"/>
      <c r="AG849" s="14"/>
      <c r="AH849" s="14"/>
      <c r="AI849" s="14"/>
      <c r="AJ849" s="14"/>
      <c r="AK849" s="14"/>
      <c r="AL849" s="14"/>
      <c r="AM849" s="14"/>
      <c r="AN849" s="14"/>
      <c r="AO849" s="14"/>
      <c r="AP849" s="14"/>
      <c r="AQ849" s="14"/>
      <c r="AR849" s="14"/>
      <c r="AS849" s="14"/>
      <c r="AT849" s="14"/>
      <c r="AU849" s="14"/>
      <c r="AV849" s="14"/>
      <c r="AW849" s="14"/>
      <c r="AX849" s="14"/>
      <c r="AY849" s="14"/>
      <c r="AZ849" s="14"/>
      <c r="BA849" s="14"/>
      <c r="BB849" s="14"/>
      <c r="BC849" s="14"/>
      <c r="BD849" s="14"/>
      <c r="BE849" s="14"/>
      <c r="BF849" s="14"/>
      <c r="BG849" s="14"/>
    </row>
    <row r="850" spans="3:59" ht="14.25" customHeight="1">
      <c r="C850" s="17">
        <v>1</v>
      </c>
      <c r="D850" s="17"/>
      <c r="E850" s="18" t="s">
        <v>28</v>
      </c>
      <c r="F850" s="18"/>
      <c r="G850" s="18"/>
      <c r="H850" s="18"/>
      <c r="I850" s="18"/>
      <c r="J850" s="18"/>
      <c r="K850" s="18"/>
      <c r="P850" s="18" t="s">
        <v>29</v>
      </c>
      <c r="Q850" s="18"/>
      <c r="R850" s="18"/>
      <c r="S850" s="18"/>
      <c r="T850" s="18"/>
      <c r="U850" s="18"/>
      <c r="V850" s="18"/>
      <c r="W850" s="18"/>
      <c r="X850" s="18"/>
      <c r="Y850" s="18"/>
      <c r="Z850" s="18"/>
      <c r="AA850" s="18"/>
      <c r="AB850" s="18"/>
      <c r="AC850" s="18"/>
      <c r="AD850" s="18"/>
      <c r="AE850" s="18"/>
      <c r="AF850" s="18"/>
      <c r="AG850" s="18"/>
      <c r="AH850" s="18"/>
      <c r="AI850" s="19" t="s">
        <v>30</v>
      </c>
      <c r="AJ850" s="19"/>
      <c r="AK850" s="19"/>
      <c r="AL850" s="19"/>
      <c r="AN850" s="20">
        <v>31.9</v>
      </c>
      <c r="AO850" s="20"/>
      <c r="AP850" s="20"/>
      <c r="AS850" s="34"/>
      <c r="AT850" s="34"/>
      <c r="AU850" s="34"/>
      <c r="AV850" s="34"/>
      <c r="AW850" s="34"/>
      <c r="AX850" s="31"/>
      <c r="AY850" s="31"/>
      <c r="AZ850" s="30">
        <f>AN850*AS850</f>
        <v>0</v>
      </c>
      <c r="BA850" s="30"/>
      <c r="BB850" s="30"/>
      <c r="BC850" s="30"/>
      <c r="BD850" s="30"/>
      <c r="BE850" s="30"/>
      <c r="BF850" s="30"/>
      <c r="BG850" s="30"/>
    </row>
    <row r="851" ht="3" customHeight="1"/>
    <row r="852" spans="16:34" ht="15.75" customHeight="1">
      <c r="P852" s="21" t="s">
        <v>31</v>
      </c>
      <c r="Q852" s="21"/>
      <c r="R852" s="21"/>
      <c r="S852" s="21"/>
      <c r="T852" s="21"/>
      <c r="U852" s="21"/>
      <c r="V852" s="21"/>
      <c r="W852" s="21"/>
      <c r="X852" s="21"/>
      <c r="Y852" s="21"/>
      <c r="Z852" s="21"/>
      <c r="AA852" s="21"/>
      <c r="AB852" s="21"/>
      <c r="AC852" s="21"/>
      <c r="AD852" s="21"/>
      <c r="AE852" s="21"/>
      <c r="AF852" s="21"/>
      <c r="AG852" s="21"/>
      <c r="AH852" s="21"/>
    </row>
    <row r="853" ht="2.25" customHeight="1"/>
    <row r="854" spans="20:59" ht="13.5" customHeight="1">
      <c r="T854" s="5" t="s">
        <v>290</v>
      </c>
      <c r="U854" s="5"/>
      <c r="V854" s="5"/>
      <c r="W854" s="5"/>
      <c r="X854" s="5"/>
      <c r="Y854" s="5"/>
      <c r="Z854" s="5"/>
      <c r="AA854" s="5"/>
      <c r="AB854" s="5"/>
      <c r="AC854" s="5"/>
      <c r="AD854" s="5"/>
      <c r="AE854" s="5"/>
      <c r="AF854" s="5"/>
      <c r="AG854" s="5"/>
      <c r="AH854" s="5"/>
      <c r="AI854" s="5"/>
      <c r="AJ854" s="5"/>
      <c r="AK854" s="5"/>
      <c r="AL854" s="5"/>
      <c r="AM854" s="5"/>
      <c r="AN854" s="5"/>
      <c r="AO854" s="5"/>
      <c r="AP854" s="5"/>
      <c r="AQ854" s="5"/>
      <c r="AR854" s="5"/>
      <c r="AS854" s="5"/>
      <c r="AT854" s="5"/>
      <c r="AU854" s="5"/>
      <c r="AV854" s="5"/>
      <c r="AW854" s="5"/>
      <c r="AX854" s="5"/>
      <c r="AY854" s="5"/>
      <c r="AZ854" s="5"/>
      <c r="BA854" s="5"/>
      <c r="BB854" s="5"/>
      <c r="BC854" s="5"/>
      <c r="BD854" s="5"/>
      <c r="BE854" s="5"/>
      <c r="BF854" s="5"/>
      <c r="BG854" s="5"/>
    </row>
    <row r="855" spans="3:59" ht="15.75" customHeight="1">
      <c r="C855" s="22" t="s">
        <v>33</v>
      </c>
      <c r="D855" s="22"/>
      <c r="E855" s="22"/>
      <c r="F855" s="22"/>
      <c r="G855" s="22"/>
      <c r="H855" s="22"/>
      <c r="I855" s="22"/>
      <c r="J855" s="22"/>
      <c r="K855" s="22"/>
      <c r="L855" s="22"/>
      <c r="M855" s="22"/>
      <c r="N855" s="22"/>
      <c r="O855" s="22"/>
      <c r="P855" s="22"/>
      <c r="Q855" s="22"/>
      <c r="T855" s="23" t="s">
        <v>34</v>
      </c>
      <c r="U855" s="23"/>
      <c r="V855" s="23"/>
      <c r="W855" s="23"/>
      <c r="X855" s="23"/>
      <c r="Y855" s="23"/>
      <c r="Z855" s="23"/>
      <c r="AA855" s="23"/>
      <c r="AB855" s="23"/>
      <c r="AC855" s="23"/>
      <c r="AD855" s="23"/>
      <c r="AE855" s="23"/>
      <c r="AF855" s="23"/>
      <c r="AG855" s="23"/>
      <c r="AH855" s="23"/>
      <c r="AI855" s="23"/>
      <c r="AJ855" s="23"/>
      <c r="AK855" s="23"/>
      <c r="AL855" s="23"/>
      <c r="AM855" s="23"/>
      <c r="AN855" s="23"/>
      <c r="AO855" s="23"/>
      <c r="AP855" s="23"/>
      <c r="AQ855" s="23"/>
      <c r="AR855" s="23"/>
      <c r="AS855" s="23"/>
      <c r="AT855" s="23"/>
      <c r="AU855" s="23"/>
      <c r="AV855" s="23"/>
      <c r="AW855" s="23"/>
      <c r="AX855" s="23"/>
      <c r="AY855" s="23"/>
      <c r="AZ855" s="23"/>
      <c r="BA855" s="23"/>
      <c r="BB855" s="23"/>
      <c r="BC855" s="23"/>
      <c r="BD855" s="23"/>
      <c r="BE855" s="23"/>
      <c r="BF855" s="23"/>
      <c r="BG855" s="23"/>
    </row>
    <row r="856" ht="12.75" customHeight="1" hidden="1"/>
    <row r="857" spans="3:59" ht="13.5" customHeight="1">
      <c r="C857" s="22" t="s">
        <v>35</v>
      </c>
      <c r="D857" s="22"/>
      <c r="E857" s="22"/>
      <c r="F857" s="22"/>
      <c r="G857" s="22"/>
      <c r="H857" s="22"/>
      <c r="I857" s="22"/>
      <c r="J857" s="22"/>
      <c r="K857" s="22"/>
      <c r="L857" s="22"/>
      <c r="M857" s="22"/>
      <c r="N857" s="22"/>
      <c r="O857" s="22"/>
      <c r="P857" s="22"/>
      <c r="Q857" s="22"/>
      <c r="S857" s="5" t="s">
        <v>36</v>
      </c>
      <c r="T857" s="5"/>
      <c r="U857" s="5"/>
      <c r="V857" s="5"/>
      <c r="W857" s="5"/>
      <c r="X857" s="5"/>
      <c r="Y857" s="5"/>
      <c r="Z857" s="5"/>
      <c r="AA857" s="5"/>
      <c r="AB857" s="5"/>
      <c r="AC857" s="5"/>
      <c r="AD857" s="5"/>
      <c r="AE857" s="5"/>
      <c r="AF857" s="5"/>
      <c r="AG857" s="5"/>
      <c r="AH857" s="5"/>
      <c r="AI857" s="5"/>
      <c r="AJ857" s="5"/>
      <c r="AK857" s="5"/>
      <c r="AL857" s="5"/>
      <c r="AM857" s="5"/>
      <c r="AN857" s="5"/>
      <c r="AO857" s="5"/>
      <c r="AP857" s="5"/>
      <c r="AQ857" s="5"/>
      <c r="AR857" s="5"/>
      <c r="AS857" s="5"/>
      <c r="AT857" s="5"/>
      <c r="AU857" s="5"/>
      <c r="AV857" s="5"/>
      <c r="AW857" s="5"/>
      <c r="AX857" s="5"/>
      <c r="AY857" s="5"/>
      <c r="AZ857" s="5"/>
      <c r="BA857" s="5"/>
      <c r="BB857" s="5"/>
      <c r="BC857" s="5"/>
      <c r="BD857" s="5"/>
      <c r="BE857" s="5"/>
      <c r="BF857" s="5"/>
      <c r="BG857" s="5"/>
    </row>
    <row r="858" ht="1.5" customHeight="1"/>
    <row r="859" spans="3:59" ht="14.25" customHeight="1">
      <c r="C859" s="17">
        <v>2</v>
      </c>
      <c r="D859" s="17"/>
      <c r="E859" s="18" t="s">
        <v>37</v>
      </c>
      <c r="F859" s="18"/>
      <c r="G859" s="18"/>
      <c r="H859" s="18"/>
      <c r="I859" s="18"/>
      <c r="J859" s="18"/>
      <c r="K859" s="18"/>
      <c r="P859" s="18" t="s">
        <v>38</v>
      </c>
      <c r="Q859" s="18"/>
      <c r="R859" s="18"/>
      <c r="S859" s="18"/>
      <c r="T859" s="18"/>
      <c r="U859" s="18"/>
      <c r="V859" s="18"/>
      <c r="W859" s="18"/>
      <c r="X859" s="18"/>
      <c r="Y859" s="18"/>
      <c r="Z859" s="18"/>
      <c r="AA859" s="18"/>
      <c r="AB859" s="18"/>
      <c r="AC859" s="18"/>
      <c r="AD859" s="18"/>
      <c r="AE859" s="18"/>
      <c r="AF859" s="18"/>
      <c r="AG859" s="18"/>
      <c r="AH859" s="18"/>
      <c r="AI859" s="19" t="s">
        <v>39</v>
      </c>
      <c r="AJ859" s="19"/>
      <c r="AK859" s="19"/>
      <c r="AL859" s="19"/>
      <c r="AN859" s="20">
        <v>1</v>
      </c>
      <c r="AO859" s="20"/>
      <c r="AP859" s="20"/>
      <c r="AS859" s="34"/>
      <c r="AT859" s="34"/>
      <c r="AU859" s="34"/>
      <c r="AV859" s="34"/>
      <c r="AW859" s="34"/>
      <c r="AX859" s="31"/>
      <c r="AY859" s="31"/>
      <c r="AZ859" s="30">
        <f>AN859*AS859</f>
        <v>0</v>
      </c>
      <c r="BA859" s="30"/>
      <c r="BB859" s="30"/>
      <c r="BC859" s="30"/>
      <c r="BD859" s="30"/>
      <c r="BE859" s="30"/>
      <c r="BF859" s="30"/>
      <c r="BG859" s="30"/>
    </row>
    <row r="860" ht="3" customHeight="1"/>
    <row r="861" spans="16:34" ht="12" customHeight="1">
      <c r="P861" s="24" t="s">
        <v>40</v>
      </c>
      <c r="Q861" s="24"/>
      <c r="R861" s="24"/>
      <c r="S861" s="24"/>
      <c r="T861" s="24"/>
      <c r="U861" s="24"/>
      <c r="V861" s="24"/>
      <c r="W861" s="24"/>
      <c r="X861" s="24"/>
      <c r="Y861" s="24"/>
      <c r="Z861" s="24"/>
      <c r="AA861" s="24"/>
      <c r="AB861" s="24"/>
      <c r="AC861" s="24"/>
      <c r="AD861" s="24"/>
      <c r="AE861" s="24"/>
      <c r="AF861" s="24"/>
      <c r="AG861" s="24"/>
      <c r="AH861" s="24"/>
    </row>
    <row r="862" spans="16:34" ht="12" customHeight="1">
      <c r="P862" s="24"/>
      <c r="Q862" s="24"/>
      <c r="R862" s="24"/>
      <c r="S862" s="24"/>
      <c r="T862" s="24"/>
      <c r="U862" s="24"/>
      <c r="V862" s="24"/>
      <c r="W862" s="24"/>
      <c r="X862" s="24"/>
      <c r="Y862" s="24"/>
      <c r="Z862" s="24"/>
      <c r="AA862" s="24"/>
      <c r="AB862" s="24"/>
      <c r="AC862" s="24"/>
      <c r="AD862" s="24"/>
      <c r="AE862" s="24"/>
      <c r="AF862" s="24"/>
      <c r="AG862" s="24"/>
      <c r="AH862" s="24"/>
    </row>
    <row r="863" spans="3:59" ht="15.75" customHeight="1">
      <c r="C863" s="22" t="s">
        <v>33</v>
      </c>
      <c r="D863" s="22"/>
      <c r="E863" s="22"/>
      <c r="F863" s="22"/>
      <c r="G863" s="22"/>
      <c r="H863" s="22"/>
      <c r="I863" s="22"/>
      <c r="J863" s="22"/>
      <c r="K863" s="22"/>
      <c r="L863" s="22"/>
      <c r="M863" s="22"/>
      <c r="N863" s="22"/>
      <c r="O863" s="22"/>
      <c r="P863" s="22"/>
      <c r="Q863" s="22"/>
      <c r="T863" s="23" t="s">
        <v>34</v>
      </c>
      <c r="U863" s="23"/>
      <c r="V863" s="23"/>
      <c r="W863" s="23"/>
      <c r="X863" s="23"/>
      <c r="Y863" s="23"/>
      <c r="Z863" s="23"/>
      <c r="AA863" s="23"/>
      <c r="AB863" s="23"/>
      <c r="AC863" s="23"/>
      <c r="AD863" s="23"/>
      <c r="AE863" s="23"/>
      <c r="AF863" s="23"/>
      <c r="AG863" s="23"/>
      <c r="AH863" s="23"/>
      <c r="AI863" s="23"/>
      <c r="AJ863" s="23"/>
      <c r="AK863" s="23"/>
      <c r="AL863" s="23"/>
      <c r="AM863" s="23"/>
      <c r="AN863" s="23"/>
      <c r="AO863" s="23"/>
      <c r="AP863" s="23"/>
      <c r="AQ863" s="23"/>
      <c r="AR863" s="23"/>
      <c r="AS863" s="23"/>
      <c r="AT863" s="23"/>
      <c r="AU863" s="23"/>
      <c r="AV863" s="23"/>
      <c r="AW863" s="23"/>
      <c r="AX863" s="23"/>
      <c r="AY863" s="23"/>
      <c r="AZ863" s="23"/>
      <c r="BA863" s="23"/>
      <c r="BB863" s="23"/>
      <c r="BC863" s="23"/>
      <c r="BD863" s="23"/>
      <c r="BE863" s="23"/>
      <c r="BF863" s="23"/>
      <c r="BG863" s="23"/>
    </row>
    <row r="864" ht="12.75" customHeight="1" hidden="1"/>
    <row r="865" spans="3:59" ht="13.5" customHeight="1">
      <c r="C865" s="22" t="s">
        <v>35</v>
      </c>
      <c r="D865" s="22"/>
      <c r="E865" s="22"/>
      <c r="F865" s="22"/>
      <c r="G865" s="22"/>
      <c r="H865" s="22"/>
      <c r="I865" s="22"/>
      <c r="J865" s="22"/>
      <c r="K865" s="22"/>
      <c r="L865" s="22"/>
      <c r="M865" s="22"/>
      <c r="N865" s="22"/>
      <c r="O865" s="22"/>
      <c r="P865" s="22"/>
      <c r="Q865" s="22"/>
      <c r="S865" s="5" t="s">
        <v>41</v>
      </c>
      <c r="T865" s="5"/>
      <c r="U865" s="5"/>
      <c r="V865" s="5"/>
      <c r="W865" s="5"/>
      <c r="X865" s="5"/>
      <c r="Y865" s="5"/>
      <c r="Z865" s="5"/>
      <c r="AA865" s="5"/>
      <c r="AB865" s="5"/>
      <c r="AC865" s="5"/>
      <c r="AD865" s="5"/>
      <c r="AE865" s="5"/>
      <c r="AF865" s="5"/>
      <c r="AG865" s="5"/>
      <c r="AH865" s="5"/>
      <c r="AI865" s="5"/>
      <c r="AJ865" s="5"/>
      <c r="AK865" s="5"/>
      <c r="AL865" s="5"/>
      <c r="AM865" s="5"/>
      <c r="AN865" s="5"/>
      <c r="AO865" s="5"/>
      <c r="AP865" s="5"/>
      <c r="AQ865" s="5"/>
      <c r="AR865" s="5"/>
      <c r="AS865" s="5"/>
      <c r="AT865" s="5"/>
      <c r="AU865" s="5"/>
      <c r="AV865" s="5"/>
      <c r="AW865" s="5"/>
      <c r="AX865" s="5"/>
      <c r="AY865" s="5"/>
      <c r="AZ865" s="5"/>
      <c r="BA865" s="5"/>
      <c r="BB865" s="5"/>
      <c r="BC865" s="5"/>
      <c r="BD865" s="5"/>
      <c r="BE865" s="5"/>
      <c r="BF865" s="5"/>
      <c r="BG865" s="5"/>
    </row>
    <row r="866" ht="1.5" customHeight="1"/>
    <row r="867" spans="3:59" ht="14.25" customHeight="1">
      <c r="C867" s="17">
        <v>3</v>
      </c>
      <c r="D867" s="17"/>
      <c r="E867" s="18" t="s">
        <v>42</v>
      </c>
      <c r="F867" s="18"/>
      <c r="G867" s="18"/>
      <c r="H867" s="18"/>
      <c r="I867" s="18"/>
      <c r="J867" s="18"/>
      <c r="K867" s="18"/>
      <c r="M867" s="2" t="s">
        <v>43</v>
      </c>
      <c r="P867" s="18" t="s">
        <v>44</v>
      </c>
      <c r="Q867" s="18"/>
      <c r="R867" s="18"/>
      <c r="S867" s="18"/>
      <c r="T867" s="18"/>
      <c r="U867" s="18"/>
      <c r="V867" s="18"/>
      <c r="W867" s="18"/>
      <c r="X867" s="18"/>
      <c r="Y867" s="18"/>
      <c r="Z867" s="18"/>
      <c r="AA867" s="18"/>
      <c r="AB867" s="18"/>
      <c r="AC867" s="18"/>
      <c r="AD867" s="18"/>
      <c r="AE867" s="18"/>
      <c r="AF867" s="18"/>
      <c r="AG867" s="18"/>
      <c r="AH867" s="18"/>
      <c r="AI867" s="19" t="s">
        <v>45</v>
      </c>
      <c r="AJ867" s="19"/>
      <c r="AK867" s="19"/>
      <c r="AL867" s="19"/>
      <c r="AN867" s="20">
        <v>2</v>
      </c>
      <c r="AO867" s="20"/>
      <c r="AP867" s="20"/>
      <c r="AS867" s="34"/>
      <c r="AT867" s="34"/>
      <c r="AU867" s="34"/>
      <c r="AV867" s="34"/>
      <c r="AW867" s="34"/>
      <c r="AX867" s="31"/>
      <c r="AY867" s="31"/>
      <c r="AZ867" s="30">
        <f>AN867*AS867</f>
        <v>0</v>
      </c>
      <c r="BA867" s="30"/>
      <c r="BB867" s="30"/>
      <c r="BC867" s="30"/>
      <c r="BD867" s="30"/>
      <c r="BE867" s="30"/>
      <c r="BF867" s="30"/>
      <c r="BG867" s="30"/>
    </row>
    <row r="868" ht="3" customHeight="1"/>
    <row r="869" spans="16:34" ht="12" customHeight="1">
      <c r="P869" s="24" t="s">
        <v>46</v>
      </c>
      <c r="Q869" s="24"/>
      <c r="R869" s="24"/>
      <c r="S869" s="24"/>
      <c r="T869" s="24"/>
      <c r="U869" s="24"/>
      <c r="V869" s="24"/>
      <c r="W869" s="24"/>
      <c r="X869" s="24"/>
      <c r="Y869" s="24"/>
      <c r="Z869" s="24"/>
      <c r="AA869" s="24"/>
      <c r="AB869" s="24"/>
      <c r="AC869" s="24"/>
      <c r="AD869" s="24"/>
      <c r="AE869" s="24"/>
      <c r="AF869" s="24"/>
      <c r="AG869" s="24"/>
      <c r="AH869" s="24"/>
    </row>
    <row r="870" spans="16:34" ht="12" customHeight="1">
      <c r="P870" s="24"/>
      <c r="Q870" s="24"/>
      <c r="R870" s="24"/>
      <c r="S870" s="24"/>
      <c r="T870" s="24"/>
      <c r="U870" s="24"/>
      <c r="V870" s="24"/>
      <c r="W870" s="24"/>
      <c r="X870" s="24"/>
      <c r="Y870" s="24"/>
      <c r="Z870" s="24"/>
      <c r="AA870" s="24"/>
      <c r="AB870" s="24"/>
      <c r="AC870" s="24"/>
      <c r="AD870" s="24"/>
      <c r="AE870" s="24"/>
      <c r="AF870" s="24"/>
      <c r="AG870" s="24"/>
      <c r="AH870" s="24"/>
    </row>
    <row r="871" spans="3:59" ht="15.75" customHeight="1">
      <c r="C871" s="22" t="s">
        <v>33</v>
      </c>
      <c r="D871" s="22"/>
      <c r="E871" s="22"/>
      <c r="F871" s="22"/>
      <c r="G871" s="22"/>
      <c r="H871" s="22"/>
      <c r="I871" s="22"/>
      <c r="J871" s="22"/>
      <c r="K871" s="22"/>
      <c r="L871" s="22"/>
      <c r="M871" s="22"/>
      <c r="N871" s="22"/>
      <c r="O871" s="22"/>
      <c r="P871" s="22"/>
      <c r="Q871" s="22"/>
      <c r="T871" s="23" t="s">
        <v>34</v>
      </c>
      <c r="U871" s="23"/>
      <c r="V871" s="23"/>
      <c r="W871" s="23"/>
      <c r="X871" s="23"/>
      <c r="Y871" s="23"/>
      <c r="Z871" s="23"/>
      <c r="AA871" s="23"/>
      <c r="AB871" s="23"/>
      <c r="AC871" s="23"/>
      <c r="AD871" s="23"/>
      <c r="AE871" s="23"/>
      <c r="AF871" s="23"/>
      <c r="AG871" s="23"/>
      <c r="AH871" s="23"/>
      <c r="AI871" s="23"/>
      <c r="AJ871" s="23"/>
      <c r="AK871" s="23"/>
      <c r="AL871" s="23"/>
      <c r="AM871" s="23"/>
      <c r="AN871" s="23"/>
      <c r="AO871" s="23"/>
      <c r="AP871" s="23"/>
      <c r="AQ871" s="23"/>
      <c r="AR871" s="23"/>
      <c r="AS871" s="23"/>
      <c r="AT871" s="23"/>
      <c r="AU871" s="23"/>
      <c r="AV871" s="23"/>
      <c r="AW871" s="23"/>
      <c r="AX871" s="23"/>
      <c r="AY871" s="23"/>
      <c r="AZ871" s="23"/>
      <c r="BA871" s="23"/>
      <c r="BB871" s="23"/>
      <c r="BC871" s="23"/>
      <c r="BD871" s="23"/>
      <c r="BE871" s="23"/>
      <c r="BF871" s="23"/>
      <c r="BG871" s="23"/>
    </row>
    <row r="872" ht="12.75" customHeight="1" hidden="1"/>
    <row r="873" spans="3:59" ht="13.5" customHeight="1">
      <c r="C873" s="22" t="s">
        <v>35</v>
      </c>
      <c r="D873" s="22"/>
      <c r="E873" s="22"/>
      <c r="F873" s="22"/>
      <c r="G873" s="22"/>
      <c r="H873" s="22"/>
      <c r="I873" s="22"/>
      <c r="J873" s="22"/>
      <c r="K873" s="22"/>
      <c r="L873" s="22"/>
      <c r="M873" s="22"/>
      <c r="N873" s="22"/>
      <c r="O873" s="22"/>
      <c r="P873" s="22"/>
      <c r="Q873" s="22"/>
      <c r="S873" s="5" t="s">
        <v>47</v>
      </c>
      <c r="T873" s="5"/>
      <c r="U873" s="5"/>
      <c r="V873" s="5"/>
      <c r="W873" s="5"/>
      <c r="X873" s="5"/>
      <c r="Y873" s="5"/>
      <c r="Z873" s="5"/>
      <c r="AA873" s="5"/>
      <c r="AB873" s="5"/>
      <c r="AC873" s="5"/>
      <c r="AD873" s="5"/>
      <c r="AE873" s="5"/>
      <c r="AF873" s="5"/>
      <c r="AG873" s="5"/>
      <c r="AH873" s="5"/>
      <c r="AI873" s="5"/>
      <c r="AJ873" s="5"/>
      <c r="AK873" s="5"/>
      <c r="AL873" s="5"/>
      <c r="AM873" s="5"/>
      <c r="AN873" s="5"/>
      <c r="AO873" s="5"/>
      <c r="AP873" s="5"/>
      <c r="AQ873" s="5"/>
      <c r="AR873" s="5"/>
      <c r="AS873" s="5"/>
      <c r="AT873" s="5"/>
      <c r="AU873" s="5"/>
      <c r="AV873" s="5"/>
      <c r="AW873" s="5"/>
      <c r="AX873" s="5"/>
      <c r="AY873" s="5"/>
      <c r="AZ873" s="5"/>
      <c r="BA873" s="5"/>
      <c r="BB873" s="5"/>
      <c r="BC873" s="5"/>
      <c r="BD873" s="5"/>
      <c r="BE873" s="5"/>
      <c r="BF873" s="5"/>
      <c r="BG873" s="5"/>
    </row>
    <row r="874" ht="1.5" customHeight="1"/>
    <row r="875" spans="3:59" ht="14.25" customHeight="1">
      <c r="C875" s="17">
        <v>4</v>
      </c>
      <c r="D875" s="17"/>
      <c r="E875" s="18" t="s">
        <v>42</v>
      </c>
      <c r="F875" s="18"/>
      <c r="G875" s="18"/>
      <c r="H875" s="18"/>
      <c r="I875" s="18"/>
      <c r="J875" s="18"/>
      <c r="K875" s="18"/>
      <c r="M875" s="2" t="s">
        <v>48</v>
      </c>
      <c r="P875" s="18" t="s">
        <v>44</v>
      </c>
      <c r="Q875" s="18"/>
      <c r="R875" s="18"/>
      <c r="S875" s="18"/>
      <c r="T875" s="18"/>
      <c r="U875" s="18"/>
      <c r="V875" s="18"/>
      <c r="W875" s="18"/>
      <c r="X875" s="18"/>
      <c r="Y875" s="18"/>
      <c r="Z875" s="18"/>
      <c r="AA875" s="18"/>
      <c r="AB875" s="18"/>
      <c r="AC875" s="18"/>
      <c r="AD875" s="18"/>
      <c r="AE875" s="18"/>
      <c r="AF875" s="18"/>
      <c r="AG875" s="18"/>
      <c r="AH875" s="18"/>
      <c r="AI875" s="19" t="s">
        <v>49</v>
      </c>
      <c r="AJ875" s="19"/>
      <c r="AK875" s="19"/>
      <c r="AL875" s="19"/>
      <c r="AN875" s="20">
        <v>7</v>
      </c>
      <c r="AO875" s="20"/>
      <c r="AP875" s="20"/>
      <c r="AS875" s="34"/>
      <c r="AT875" s="34"/>
      <c r="AU875" s="34"/>
      <c r="AV875" s="34"/>
      <c r="AW875" s="34"/>
      <c r="AX875" s="31"/>
      <c r="AY875" s="31"/>
      <c r="AZ875" s="30">
        <f>AN875*AS875</f>
        <v>0</v>
      </c>
      <c r="BA875" s="30"/>
      <c r="BB875" s="30"/>
      <c r="BC875" s="30"/>
      <c r="BD875" s="30"/>
      <c r="BE875" s="30"/>
      <c r="BF875" s="30"/>
      <c r="BG875" s="30"/>
    </row>
    <row r="876" ht="3" customHeight="1"/>
    <row r="877" spans="16:34" ht="12" customHeight="1">
      <c r="P877" s="24" t="s">
        <v>291</v>
      </c>
      <c r="Q877" s="24"/>
      <c r="R877" s="24"/>
      <c r="S877" s="24"/>
      <c r="T877" s="24"/>
      <c r="U877" s="24"/>
      <c r="V877" s="24"/>
      <c r="W877" s="24"/>
      <c r="X877" s="24"/>
      <c r="Y877" s="24"/>
      <c r="Z877" s="24"/>
      <c r="AA877" s="24"/>
      <c r="AB877" s="24"/>
      <c r="AC877" s="24"/>
      <c r="AD877" s="24"/>
      <c r="AE877" s="24"/>
      <c r="AF877" s="24"/>
      <c r="AG877" s="24"/>
      <c r="AH877" s="24"/>
    </row>
    <row r="878" spans="16:34" ht="12" customHeight="1">
      <c r="P878" s="24"/>
      <c r="Q878" s="24"/>
      <c r="R878" s="24"/>
      <c r="S878" s="24"/>
      <c r="T878" s="24"/>
      <c r="U878" s="24"/>
      <c r="V878" s="24"/>
      <c r="W878" s="24"/>
      <c r="X878" s="24"/>
      <c r="Y878" s="24"/>
      <c r="Z878" s="24"/>
      <c r="AA878" s="24"/>
      <c r="AB878" s="24"/>
      <c r="AC878" s="24"/>
      <c r="AD878" s="24"/>
      <c r="AE878" s="24"/>
      <c r="AF878" s="24"/>
      <c r="AG878" s="24"/>
      <c r="AH878" s="24"/>
    </row>
    <row r="879" ht="2.25" customHeight="1"/>
    <row r="880" spans="20:59" ht="13.5" customHeight="1">
      <c r="T880" s="5" t="s">
        <v>51</v>
      </c>
      <c r="U880" s="5"/>
      <c r="V880" s="5"/>
      <c r="W880" s="5"/>
      <c r="X880" s="5"/>
      <c r="Y880" s="5"/>
      <c r="Z880" s="5"/>
      <c r="AA880" s="5"/>
      <c r="AB880" s="5"/>
      <c r="AC880" s="5"/>
      <c r="AD880" s="5"/>
      <c r="AE880" s="5"/>
      <c r="AF880" s="5"/>
      <c r="AG880" s="5"/>
      <c r="AH880" s="5"/>
      <c r="AI880" s="5"/>
      <c r="AJ880" s="5"/>
      <c r="AK880" s="5"/>
      <c r="AL880" s="5"/>
      <c r="AM880" s="5"/>
      <c r="AN880" s="5"/>
      <c r="AO880" s="5"/>
      <c r="AP880" s="5"/>
      <c r="AQ880" s="5"/>
      <c r="AR880" s="5"/>
      <c r="AS880" s="5"/>
      <c r="AT880" s="5"/>
      <c r="AU880" s="5"/>
      <c r="AV880" s="5"/>
      <c r="AW880" s="5"/>
      <c r="AX880" s="5"/>
      <c r="AY880" s="5"/>
      <c r="AZ880" s="5"/>
      <c r="BA880" s="5"/>
      <c r="BB880" s="5"/>
      <c r="BC880" s="5"/>
      <c r="BD880" s="5"/>
      <c r="BE880" s="5"/>
      <c r="BF880" s="5"/>
      <c r="BG880" s="5"/>
    </row>
    <row r="881" spans="3:59" ht="15.75" customHeight="1">
      <c r="C881" s="22" t="s">
        <v>33</v>
      </c>
      <c r="D881" s="22"/>
      <c r="E881" s="22"/>
      <c r="F881" s="22"/>
      <c r="G881" s="22"/>
      <c r="H881" s="22"/>
      <c r="I881" s="22"/>
      <c r="J881" s="22"/>
      <c r="K881" s="22"/>
      <c r="L881" s="22"/>
      <c r="M881" s="22"/>
      <c r="N881" s="22"/>
      <c r="O881" s="22"/>
      <c r="P881" s="22"/>
      <c r="Q881" s="22"/>
      <c r="T881" s="23" t="s">
        <v>34</v>
      </c>
      <c r="U881" s="23"/>
      <c r="V881" s="23"/>
      <c r="W881" s="23"/>
      <c r="X881" s="23"/>
      <c r="Y881" s="23"/>
      <c r="Z881" s="23"/>
      <c r="AA881" s="23"/>
      <c r="AB881" s="23"/>
      <c r="AC881" s="23"/>
      <c r="AD881" s="23"/>
      <c r="AE881" s="23"/>
      <c r="AF881" s="23"/>
      <c r="AG881" s="23"/>
      <c r="AH881" s="23"/>
      <c r="AI881" s="23"/>
      <c r="AJ881" s="23"/>
      <c r="AK881" s="23"/>
      <c r="AL881" s="23"/>
      <c r="AM881" s="23"/>
      <c r="AN881" s="23"/>
      <c r="AO881" s="23"/>
      <c r="AP881" s="23"/>
      <c r="AQ881" s="23"/>
      <c r="AR881" s="23"/>
      <c r="AS881" s="23"/>
      <c r="AT881" s="23"/>
      <c r="AU881" s="23"/>
      <c r="AV881" s="23"/>
      <c r="AW881" s="23"/>
      <c r="AX881" s="23"/>
      <c r="AY881" s="23"/>
      <c r="AZ881" s="23"/>
      <c r="BA881" s="23"/>
      <c r="BB881" s="23"/>
      <c r="BC881" s="23"/>
      <c r="BD881" s="23"/>
      <c r="BE881" s="23"/>
      <c r="BF881" s="23"/>
      <c r="BG881" s="23"/>
    </row>
    <row r="882" ht="12.75" customHeight="1" hidden="1"/>
    <row r="883" spans="3:59" ht="13.5" customHeight="1">
      <c r="C883" s="22" t="s">
        <v>35</v>
      </c>
      <c r="D883" s="22"/>
      <c r="E883" s="22"/>
      <c r="F883" s="22"/>
      <c r="G883" s="22"/>
      <c r="H883" s="22"/>
      <c r="I883" s="22"/>
      <c r="J883" s="22"/>
      <c r="K883" s="22"/>
      <c r="L883" s="22"/>
      <c r="M883" s="22"/>
      <c r="N883" s="22"/>
      <c r="O883" s="22"/>
      <c r="P883" s="22"/>
      <c r="Q883" s="22"/>
      <c r="S883" s="5" t="s">
        <v>47</v>
      </c>
      <c r="T883" s="5"/>
      <c r="U883" s="5"/>
      <c r="V883" s="5"/>
      <c r="W883" s="5"/>
      <c r="X883" s="5"/>
      <c r="Y883" s="5"/>
      <c r="Z883" s="5"/>
      <c r="AA883" s="5"/>
      <c r="AB883" s="5"/>
      <c r="AC883" s="5"/>
      <c r="AD883" s="5"/>
      <c r="AE883" s="5"/>
      <c r="AF883" s="5"/>
      <c r="AG883" s="5"/>
      <c r="AH883" s="5"/>
      <c r="AI883" s="5"/>
      <c r="AJ883" s="5"/>
      <c r="AK883" s="5"/>
      <c r="AL883" s="5"/>
      <c r="AM883" s="5"/>
      <c r="AN883" s="5"/>
      <c r="AO883" s="5"/>
      <c r="AP883" s="5"/>
      <c r="AQ883" s="5"/>
      <c r="AR883" s="5"/>
      <c r="AS883" s="5"/>
      <c r="AT883" s="5"/>
      <c r="AU883" s="5"/>
      <c r="AV883" s="5"/>
      <c r="AW883" s="5"/>
      <c r="AX883" s="5"/>
      <c r="AY883" s="5"/>
      <c r="AZ883" s="5"/>
      <c r="BA883" s="5"/>
      <c r="BB883" s="5"/>
      <c r="BC883" s="5"/>
      <c r="BD883" s="5"/>
      <c r="BE883" s="5"/>
      <c r="BF883" s="5"/>
      <c r="BG883" s="5"/>
    </row>
    <row r="884" ht="1.5" customHeight="1"/>
    <row r="885" spans="3:59" ht="14.25" customHeight="1">
      <c r="C885" s="17">
        <v>5</v>
      </c>
      <c r="D885" s="17"/>
      <c r="E885" s="18" t="s">
        <v>52</v>
      </c>
      <c r="F885" s="18"/>
      <c r="G885" s="18"/>
      <c r="H885" s="18"/>
      <c r="I885" s="18"/>
      <c r="J885" s="18"/>
      <c r="K885" s="18"/>
      <c r="P885" s="18" t="s">
        <v>53</v>
      </c>
      <c r="Q885" s="18"/>
      <c r="R885" s="18"/>
      <c r="S885" s="18"/>
      <c r="T885" s="18"/>
      <c r="U885" s="18"/>
      <c r="V885" s="18"/>
      <c r="W885" s="18"/>
      <c r="X885" s="18"/>
      <c r="Y885" s="18"/>
      <c r="Z885" s="18"/>
      <c r="AA885" s="18"/>
      <c r="AB885" s="18"/>
      <c r="AC885" s="18"/>
      <c r="AD885" s="18"/>
      <c r="AE885" s="18"/>
      <c r="AF885" s="18"/>
      <c r="AG885" s="18"/>
      <c r="AH885" s="18"/>
      <c r="AI885" s="19" t="s">
        <v>54</v>
      </c>
      <c r="AJ885" s="19"/>
      <c r="AK885" s="19"/>
      <c r="AL885" s="19"/>
      <c r="AN885" s="20">
        <v>1</v>
      </c>
      <c r="AO885" s="20"/>
      <c r="AP885" s="20"/>
      <c r="AS885" s="34"/>
      <c r="AT885" s="34"/>
      <c r="AU885" s="34"/>
      <c r="AV885" s="34"/>
      <c r="AW885" s="34"/>
      <c r="AX885" s="31"/>
      <c r="AY885" s="31"/>
      <c r="AZ885" s="30">
        <f>AN885*AS885</f>
        <v>0</v>
      </c>
      <c r="BA885" s="30"/>
      <c r="BB885" s="30"/>
      <c r="BC885" s="30"/>
      <c r="BD885" s="30"/>
      <c r="BE885" s="30"/>
      <c r="BF885" s="30"/>
      <c r="BG885" s="30"/>
    </row>
    <row r="886" ht="3" customHeight="1"/>
    <row r="887" spans="16:34" ht="15.75" customHeight="1">
      <c r="P887" s="21" t="s">
        <v>55</v>
      </c>
      <c r="Q887" s="21"/>
      <c r="R887" s="21"/>
      <c r="S887" s="21"/>
      <c r="T887" s="21"/>
      <c r="U887" s="21"/>
      <c r="V887" s="21"/>
      <c r="W887" s="21"/>
      <c r="X887" s="21"/>
      <c r="Y887" s="21"/>
      <c r="Z887" s="21"/>
      <c r="AA887" s="21"/>
      <c r="AB887" s="21"/>
      <c r="AC887" s="21"/>
      <c r="AD887" s="21"/>
      <c r="AE887" s="21"/>
      <c r="AF887" s="21"/>
      <c r="AG887" s="21"/>
      <c r="AH887" s="21"/>
    </row>
    <row r="888" spans="3:59" ht="15.75" customHeight="1">
      <c r="C888" s="22" t="s">
        <v>33</v>
      </c>
      <c r="D888" s="22"/>
      <c r="E888" s="22"/>
      <c r="F888" s="22"/>
      <c r="G888" s="22"/>
      <c r="H888" s="22"/>
      <c r="I888" s="22"/>
      <c r="J888" s="22"/>
      <c r="K888" s="22"/>
      <c r="L888" s="22"/>
      <c r="M888" s="22"/>
      <c r="N888" s="22"/>
      <c r="O888" s="22"/>
      <c r="P888" s="22"/>
      <c r="Q888" s="22"/>
      <c r="T888" s="23" t="s">
        <v>34</v>
      </c>
      <c r="U888" s="23"/>
      <c r="V888" s="23"/>
      <c r="W888" s="23"/>
      <c r="X888" s="23"/>
      <c r="Y888" s="23"/>
      <c r="Z888" s="23"/>
      <c r="AA888" s="23"/>
      <c r="AB888" s="23"/>
      <c r="AC888" s="23"/>
      <c r="AD888" s="23"/>
      <c r="AE888" s="23"/>
      <c r="AF888" s="23"/>
      <c r="AG888" s="23"/>
      <c r="AH888" s="23"/>
      <c r="AI888" s="23"/>
      <c r="AJ888" s="23"/>
      <c r="AK888" s="23"/>
      <c r="AL888" s="23"/>
      <c r="AM888" s="23"/>
      <c r="AN888" s="23"/>
      <c r="AO888" s="23"/>
      <c r="AP888" s="23"/>
      <c r="AQ888" s="23"/>
      <c r="AR888" s="23"/>
      <c r="AS888" s="23"/>
      <c r="AT888" s="23"/>
      <c r="AU888" s="23"/>
      <c r="AV888" s="23"/>
      <c r="AW888" s="23"/>
      <c r="AX888" s="23"/>
      <c r="AY888" s="23"/>
      <c r="AZ888" s="23"/>
      <c r="BA888" s="23"/>
      <c r="BB888" s="23"/>
      <c r="BC888" s="23"/>
      <c r="BD888" s="23"/>
      <c r="BE888" s="23"/>
      <c r="BF888" s="23"/>
      <c r="BG888" s="23"/>
    </row>
    <row r="889" ht="12.75" customHeight="1" hidden="1"/>
    <row r="890" spans="3:59" ht="13.5" customHeight="1">
      <c r="C890" s="22" t="s">
        <v>35</v>
      </c>
      <c r="D890" s="22"/>
      <c r="E890" s="22"/>
      <c r="F890" s="22"/>
      <c r="G890" s="22"/>
      <c r="H890" s="22"/>
      <c r="I890" s="22"/>
      <c r="J890" s="22"/>
      <c r="K890" s="22"/>
      <c r="L890" s="22"/>
      <c r="M890" s="22"/>
      <c r="N890" s="22"/>
      <c r="O890" s="22"/>
      <c r="P890" s="22"/>
      <c r="Q890" s="22"/>
      <c r="S890" s="5" t="s">
        <v>56</v>
      </c>
      <c r="T890" s="5"/>
      <c r="U890" s="5"/>
      <c r="V890" s="5"/>
      <c r="W890" s="5"/>
      <c r="X890" s="5"/>
      <c r="Y890" s="5"/>
      <c r="Z890" s="5"/>
      <c r="AA890" s="5"/>
      <c r="AB890" s="5"/>
      <c r="AC890" s="5"/>
      <c r="AD890" s="5"/>
      <c r="AE890" s="5"/>
      <c r="AF890" s="5"/>
      <c r="AG890" s="5"/>
      <c r="AH890" s="5"/>
      <c r="AI890" s="5"/>
      <c r="AJ890" s="5"/>
      <c r="AK890" s="5"/>
      <c r="AL890" s="5"/>
      <c r="AM890" s="5"/>
      <c r="AN890" s="5"/>
      <c r="AO890" s="5"/>
      <c r="AP890" s="5"/>
      <c r="AQ890" s="5"/>
      <c r="AR890" s="5"/>
      <c r="AS890" s="5"/>
      <c r="AT890" s="5"/>
      <c r="AU890" s="5"/>
      <c r="AV890" s="5"/>
      <c r="AW890" s="5"/>
      <c r="AX890" s="5"/>
      <c r="AY890" s="5"/>
      <c r="AZ890" s="5"/>
      <c r="BA890" s="5"/>
      <c r="BB890" s="5"/>
      <c r="BC890" s="5"/>
      <c r="BD890" s="5"/>
      <c r="BE890" s="5"/>
      <c r="BF890" s="5"/>
      <c r="BG890" s="5"/>
    </row>
    <row r="891" ht="1.5" customHeight="1"/>
    <row r="892" spans="3:59" ht="14.25" customHeight="1">
      <c r="C892" s="17">
        <v>6</v>
      </c>
      <c r="D892" s="17"/>
      <c r="E892" s="18" t="s">
        <v>57</v>
      </c>
      <c r="F892" s="18"/>
      <c r="G892" s="18"/>
      <c r="H892" s="18"/>
      <c r="I892" s="18"/>
      <c r="J892" s="18"/>
      <c r="K892" s="18"/>
      <c r="P892" s="18" t="s">
        <v>58</v>
      </c>
      <c r="Q892" s="18"/>
      <c r="R892" s="18"/>
      <c r="S892" s="18"/>
      <c r="T892" s="18"/>
      <c r="U892" s="18"/>
      <c r="V892" s="18"/>
      <c r="W892" s="18"/>
      <c r="X892" s="18"/>
      <c r="Y892" s="18"/>
      <c r="Z892" s="18"/>
      <c r="AA892" s="18"/>
      <c r="AB892" s="18"/>
      <c r="AC892" s="18"/>
      <c r="AD892" s="18"/>
      <c r="AE892" s="18"/>
      <c r="AF892" s="18"/>
      <c r="AG892" s="18"/>
      <c r="AH892" s="18"/>
      <c r="AI892" s="19" t="s">
        <v>45</v>
      </c>
      <c r="AJ892" s="19"/>
      <c r="AK892" s="19"/>
      <c r="AL892" s="19"/>
      <c r="AN892" s="20">
        <v>5</v>
      </c>
      <c r="AO892" s="20"/>
      <c r="AP892" s="20"/>
      <c r="AS892" s="34"/>
      <c r="AT892" s="34"/>
      <c r="AU892" s="34"/>
      <c r="AV892" s="34"/>
      <c r="AW892" s="34"/>
      <c r="AX892" s="31"/>
      <c r="AY892" s="31"/>
      <c r="AZ892" s="30">
        <f>AN892*AS892</f>
        <v>0</v>
      </c>
      <c r="BA892" s="30"/>
      <c r="BB892" s="30"/>
      <c r="BC892" s="30"/>
      <c r="BD892" s="30"/>
      <c r="BE892" s="30"/>
      <c r="BF892" s="30"/>
      <c r="BG892" s="30"/>
    </row>
    <row r="893" ht="3" customHeight="1"/>
    <row r="894" spans="16:34" ht="12" customHeight="1">
      <c r="P894" s="24" t="s">
        <v>292</v>
      </c>
      <c r="Q894" s="24"/>
      <c r="R894" s="24"/>
      <c r="S894" s="24"/>
      <c r="T894" s="24"/>
      <c r="U894" s="24"/>
      <c r="V894" s="24"/>
      <c r="W894" s="24"/>
      <c r="X894" s="24"/>
      <c r="Y894" s="24"/>
      <c r="Z894" s="24"/>
      <c r="AA894" s="24"/>
      <c r="AB894" s="24"/>
      <c r="AC894" s="24"/>
      <c r="AD894" s="24"/>
      <c r="AE894" s="24"/>
      <c r="AF894" s="24"/>
      <c r="AG894" s="24"/>
      <c r="AH894" s="24"/>
    </row>
    <row r="895" spans="16:34" ht="12" customHeight="1">
      <c r="P895" s="24"/>
      <c r="Q895" s="24"/>
      <c r="R895" s="24"/>
      <c r="S895" s="24"/>
      <c r="T895" s="24"/>
      <c r="U895" s="24"/>
      <c r="V895" s="24"/>
      <c r="W895" s="24"/>
      <c r="X895" s="24"/>
      <c r="Y895" s="24"/>
      <c r="Z895" s="24"/>
      <c r="AA895" s="24"/>
      <c r="AB895" s="24"/>
      <c r="AC895" s="24"/>
      <c r="AD895" s="24"/>
      <c r="AE895" s="24"/>
      <c r="AF895" s="24"/>
      <c r="AG895" s="24"/>
      <c r="AH895" s="24"/>
    </row>
    <row r="896" spans="3:59" ht="15.75" customHeight="1">
      <c r="C896" s="22" t="s">
        <v>33</v>
      </c>
      <c r="D896" s="22"/>
      <c r="E896" s="22"/>
      <c r="F896" s="22"/>
      <c r="G896" s="22"/>
      <c r="H896" s="22"/>
      <c r="I896" s="22"/>
      <c r="J896" s="22"/>
      <c r="K896" s="22"/>
      <c r="L896" s="22"/>
      <c r="M896" s="22"/>
      <c r="N896" s="22"/>
      <c r="O896" s="22"/>
      <c r="P896" s="22"/>
      <c r="Q896" s="22"/>
      <c r="T896" s="23" t="s">
        <v>34</v>
      </c>
      <c r="U896" s="23"/>
      <c r="V896" s="23"/>
      <c r="W896" s="23"/>
      <c r="X896" s="23"/>
      <c r="Y896" s="23"/>
      <c r="Z896" s="23"/>
      <c r="AA896" s="23"/>
      <c r="AB896" s="23"/>
      <c r="AC896" s="23"/>
      <c r="AD896" s="23"/>
      <c r="AE896" s="23"/>
      <c r="AF896" s="23"/>
      <c r="AG896" s="23"/>
      <c r="AH896" s="23"/>
      <c r="AI896" s="23"/>
      <c r="AJ896" s="23"/>
      <c r="AK896" s="23"/>
      <c r="AL896" s="23"/>
      <c r="AM896" s="23"/>
      <c r="AN896" s="23"/>
      <c r="AO896" s="23"/>
      <c r="AP896" s="23"/>
      <c r="AQ896" s="23"/>
      <c r="AR896" s="23"/>
      <c r="AS896" s="23"/>
      <c r="AT896" s="23"/>
      <c r="AU896" s="23"/>
      <c r="AV896" s="23"/>
      <c r="AW896" s="23"/>
      <c r="AX896" s="23"/>
      <c r="AY896" s="23"/>
      <c r="AZ896" s="23"/>
      <c r="BA896" s="23"/>
      <c r="BB896" s="23"/>
      <c r="BC896" s="23"/>
      <c r="BD896" s="23"/>
      <c r="BE896" s="23"/>
      <c r="BF896" s="23"/>
      <c r="BG896" s="23"/>
    </row>
    <row r="897" ht="12.75" customHeight="1" hidden="1"/>
    <row r="898" spans="3:59" ht="13.5" customHeight="1">
      <c r="C898" s="22" t="s">
        <v>35</v>
      </c>
      <c r="D898" s="22"/>
      <c r="E898" s="22"/>
      <c r="F898" s="22"/>
      <c r="G898" s="22"/>
      <c r="H898" s="22"/>
      <c r="I898" s="22"/>
      <c r="J898" s="22"/>
      <c r="K898" s="22"/>
      <c r="L898" s="22"/>
      <c r="M898" s="22"/>
      <c r="N898" s="22"/>
      <c r="O898" s="22"/>
      <c r="P898" s="22"/>
      <c r="Q898" s="22"/>
      <c r="S898" s="5" t="s">
        <v>56</v>
      </c>
      <c r="T898" s="5"/>
      <c r="U898" s="5"/>
      <c r="V898" s="5"/>
      <c r="W898" s="5"/>
      <c r="X898" s="5"/>
      <c r="Y898" s="5"/>
      <c r="Z898" s="5"/>
      <c r="AA898" s="5"/>
      <c r="AB898" s="5"/>
      <c r="AC898" s="5"/>
      <c r="AD898" s="5"/>
      <c r="AE898" s="5"/>
      <c r="AF898" s="5"/>
      <c r="AG898" s="5"/>
      <c r="AH898" s="5"/>
      <c r="AI898" s="5"/>
      <c r="AJ898" s="5"/>
      <c r="AK898" s="5"/>
      <c r="AL898" s="5"/>
      <c r="AM898" s="5"/>
      <c r="AN898" s="5"/>
      <c r="AO898" s="5"/>
      <c r="AP898" s="5"/>
      <c r="AQ898" s="5"/>
      <c r="AR898" s="5"/>
      <c r="AS898" s="5"/>
      <c r="AT898" s="5"/>
      <c r="AU898" s="5"/>
      <c r="AV898" s="5"/>
      <c r="AW898" s="5"/>
      <c r="AX898" s="5"/>
      <c r="AY898" s="5"/>
      <c r="AZ898" s="5"/>
      <c r="BA898" s="5"/>
      <c r="BB898" s="5"/>
      <c r="BC898" s="5"/>
      <c r="BD898" s="5"/>
      <c r="BE898" s="5"/>
      <c r="BF898" s="5"/>
      <c r="BG898" s="5"/>
    </row>
    <row r="899" ht="1.5" customHeight="1"/>
    <row r="900" spans="3:59" ht="14.25" customHeight="1">
      <c r="C900" s="17">
        <v>7</v>
      </c>
      <c r="D900" s="17"/>
      <c r="E900" s="18" t="s">
        <v>60</v>
      </c>
      <c r="F900" s="18"/>
      <c r="G900" s="18"/>
      <c r="H900" s="18"/>
      <c r="I900" s="18"/>
      <c r="J900" s="18"/>
      <c r="K900" s="18"/>
      <c r="P900" s="18" t="s">
        <v>61</v>
      </c>
      <c r="Q900" s="18"/>
      <c r="R900" s="18"/>
      <c r="S900" s="18"/>
      <c r="T900" s="18"/>
      <c r="U900" s="18"/>
      <c r="V900" s="18"/>
      <c r="W900" s="18"/>
      <c r="X900" s="18"/>
      <c r="Y900" s="18"/>
      <c r="Z900" s="18"/>
      <c r="AA900" s="18"/>
      <c r="AB900" s="18"/>
      <c r="AC900" s="18"/>
      <c r="AD900" s="18"/>
      <c r="AE900" s="18"/>
      <c r="AF900" s="18"/>
      <c r="AG900" s="18"/>
      <c r="AH900" s="18"/>
      <c r="AI900" s="19" t="s">
        <v>45</v>
      </c>
      <c r="AJ900" s="19"/>
      <c r="AK900" s="19"/>
      <c r="AL900" s="19"/>
      <c r="AN900" s="20">
        <v>10</v>
      </c>
      <c r="AO900" s="20"/>
      <c r="AP900" s="20"/>
      <c r="AS900" s="34"/>
      <c r="AT900" s="34"/>
      <c r="AU900" s="34"/>
      <c r="AV900" s="34"/>
      <c r="AW900" s="34"/>
      <c r="AX900" s="31"/>
      <c r="AY900" s="31"/>
      <c r="AZ900" s="30">
        <f>AN900*AS900</f>
        <v>0</v>
      </c>
      <c r="BA900" s="30"/>
      <c r="BB900" s="30"/>
      <c r="BC900" s="30"/>
      <c r="BD900" s="30"/>
      <c r="BE900" s="30"/>
      <c r="BF900" s="30"/>
      <c r="BG900" s="30"/>
    </row>
    <row r="901" ht="3" customHeight="1"/>
    <row r="902" spans="16:34" ht="12" customHeight="1">
      <c r="P902" s="24" t="s">
        <v>62</v>
      </c>
      <c r="Q902" s="24"/>
      <c r="R902" s="24"/>
      <c r="S902" s="24"/>
      <c r="T902" s="24"/>
      <c r="U902" s="24"/>
      <c r="V902" s="24"/>
      <c r="W902" s="24"/>
      <c r="X902" s="24"/>
      <c r="Y902" s="24"/>
      <c r="Z902" s="24"/>
      <c r="AA902" s="24"/>
      <c r="AB902" s="24"/>
      <c r="AC902" s="24"/>
      <c r="AD902" s="24"/>
      <c r="AE902" s="24"/>
      <c r="AF902" s="24"/>
      <c r="AG902" s="24"/>
      <c r="AH902" s="24"/>
    </row>
    <row r="903" spans="16:34" ht="12" customHeight="1">
      <c r="P903" s="24"/>
      <c r="Q903" s="24"/>
      <c r="R903" s="24"/>
      <c r="S903" s="24"/>
      <c r="T903" s="24"/>
      <c r="U903" s="24"/>
      <c r="V903" s="24"/>
      <c r="W903" s="24"/>
      <c r="X903" s="24"/>
      <c r="Y903" s="24"/>
      <c r="Z903" s="24"/>
      <c r="AA903" s="24"/>
      <c r="AB903" s="24"/>
      <c r="AC903" s="24"/>
      <c r="AD903" s="24"/>
      <c r="AE903" s="24"/>
      <c r="AF903" s="24"/>
      <c r="AG903" s="24"/>
      <c r="AH903" s="24"/>
    </row>
    <row r="904" spans="3:59" ht="15.75" customHeight="1">
      <c r="C904" s="22" t="s">
        <v>33</v>
      </c>
      <c r="D904" s="22"/>
      <c r="E904" s="22"/>
      <c r="F904" s="22"/>
      <c r="G904" s="22"/>
      <c r="H904" s="22"/>
      <c r="I904" s="22"/>
      <c r="J904" s="22"/>
      <c r="K904" s="22"/>
      <c r="L904" s="22"/>
      <c r="M904" s="22"/>
      <c r="N904" s="22"/>
      <c r="O904" s="22"/>
      <c r="P904" s="22"/>
      <c r="Q904" s="22"/>
      <c r="T904" s="23" t="s">
        <v>34</v>
      </c>
      <c r="U904" s="23"/>
      <c r="V904" s="23"/>
      <c r="W904" s="23"/>
      <c r="X904" s="23"/>
      <c r="Y904" s="23"/>
      <c r="Z904" s="23"/>
      <c r="AA904" s="23"/>
      <c r="AB904" s="23"/>
      <c r="AC904" s="23"/>
      <c r="AD904" s="23"/>
      <c r="AE904" s="23"/>
      <c r="AF904" s="23"/>
      <c r="AG904" s="23"/>
      <c r="AH904" s="23"/>
      <c r="AI904" s="23"/>
      <c r="AJ904" s="23"/>
      <c r="AK904" s="23"/>
      <c r="AL904" s="23"/>
      <c r="AM904" s="23"/>
      <c r="AN904" s="23"/>
      <c r="AO904" s="23"/>
      <c r="AP904" s="23"/>
      <c r="AQ904" s="23"/>
      <c r="AR904" s="23"/>
      <c r="AS904" s="23"/>
      <c r="AT904" s="23"/>
      <c r="AU904" s="23"/>
      <c r="AV904" s="23"/>
      <c r="AW904" s="23"/>
      <c r="AX904" s="23"/>
      <c r="AY904" s="23"/>
      <c r="AZ904" s="23"/>
      <c r="BA904" s="23"/>
      <c r="BB904" s="23"/>
      <c r="BC904" s="23"/>
      <c r="BD904" s="23"/>
      <c r="BE904" s="23"/>
      <c r="BF904" s="23"/>
      <c r="BG904" s="23"/>
    </row>
    <row r="905" ht="12.75" customHeight="1" hidden="1"/>
    <row r="906" spans="3:59" ht="13.5" customHeight="1">
      <c r="C906" s="22" t="s">
        <v>35</v>
      </c>
      <c r="D906" s="22"/>
      <c r="E906" s="22"/>
      <c r="F906" s="22"/>
      <c r="G906" s="22"/>
      <c r="H906" s="22"/>
      <c r="I906" s="22"/>
      <c r="J906" s="22"/>
      <c r="K906" s="22"/>
      <c r="L906" s="22"/>
      <c r="M906" s="22"/>
      <c r="N906" s="22"/>
      <c r="O906" s="22"/>
      <c r="P906" s="22"/>
      <c r="Q906" s="22"/>
      <c r="S906" s="5" t="s">
        <v>56</v>
      </c>
      <c r="T906" s="5"/>
      <c r="U906" s="5"/>
      <c r="V906" s="5"/>
      <c r="W906" s="5"/>
      <c r="X906" s="5"/>
      <c r="Y906" s="5"/>
      <c r="Z906" s="5"/>
      <c r="AA906" s="5"/>
      <c r="AB906" s="5"/>
      <c r="AC906" s="5"/>
      <c r="AD906" s="5"/>
      <c r="AE906" s="5"/>
      <c r="AF906" s="5"/>
      <c r="AG906" s="5"/>
      <c r="AH906" s="5"/>
      <c r="AI906" s="5"/>
      <c r="AJ906" s="5"/>
      <c r="AK906" s="5"/>
      <c r="AL906" s="5"/>
      <c r="AM906" s="5"/>
      <c r="AN906" s="5"/>
      <c r="AO906" s="5"/>
      <c r="AP906" s="5"/>
      <c r="AQ906" s="5"/>
      <c r="AR906" s="5"/>
      <c r="AS906" s="5"/>
      <c r="AT906" s="5"/>
      <c r="AU906" s="5"/>
      <c r="AV906" s="5"/>
      <c r="AW906" s="5"/>
      <c r="AX906" s="5"/>
      <c r="AY906" s="5"/>
      <c r="AZ906" s="5"/>
      <c r="BA906" s="5"/>
      <c r="BB906" s="5"/>
      <c r="BC906" s="5"/>
      <c r="BD906" s="5"/>
      <c r="BE906" s="5"/>
      <c r="BF906" s="5"/>
      <c r="BG906" s="5"/>
    </row>
    <row r="907" ht="1.5" customHeight="1"/>
    <row r="908" spans="3:59" ht="14.25" customHeight="1">
      <c r="C908" s="17">
        <v>8</v>
      </c>
      <c r="D908" s="17"/>
      <c r="E908" s="18" t="s">
        <v>63</v>
      </c>
      <c r="F908" s="18"/>
      <c r="G908" s="18"/>
      <c r="H908" s="18"/>
      <c r="I908" s="18"/>
      <c r="J908" s="18"/>
      <c r="K908" s="18"/>
      <c r="M908" s="2" t="s">
        <v>43</v>
      </c>
      <c r="P908" s="18" t="s">
        <v>64</v>
      </c>
      <c r="Q908" s="18"/>
      <c r="R908" s="18"/>
      <c r="S908" s="18"/>
      <c r="T908" s="18"/>
      <c r="U908" s="18"/>
      <c r="V908" s="18"/>
      <c r="W908" s="18"/>
      <c r="X908" s="18"/>
      <c r="Y908" s="18"/>
      <c r="Z908" s="18"/>
      <c r="AA908" s="18"/>
      <c r="AB908" s="18"/>
      <c r="AC908" s="18"/>
      <c r="AD908" s="18"/>
      <c r="AE908" s="18"/>
      <c r="AF908" s="18"/>
      <c r="AG908" s="18"/>
      <c r="AH908" s="18"/>
      <c r="AI908" s="19" t="s">
        <v>65</v>
      </c>
      <c r="AJ908" s="19"/>
      <c r="AK908" s="19"/>
      <c r="AL908" s="19"/>
      <c r="AN908" s="20">
        <v>1</v>
      </c>
      <c r="AO908" s="20"/>
      <c r="AP908" s="20"/>
      <c r="AS908" s="34"/>
      <c r="AT908" s="34"/>
      <c r="AU908" s="34"/>
      <c r="AV908" s="34"/>
      <c r="AW908" s="34"/>
      <c r="AX908" s="31"/>
      <c r="AY908" s="31"/>
      <c r="AZ908" s="30">
        <f>AN908*AS908</f>
        <v>0</v>
      </c>
      <c r="BA908" s="30"/>
      <c r="BB908" s="30"/>
      <c r="BC908" s="30"/>
      <c r="BD908" s="30"/>
      <c r="BE908" s="30"/>
      <c r="BF908" s="30"/>
      <c r="BG908" s="30"/>
    </row>
    <row r="909" ht="3" customHeight="1"/>
    <row r="910" spans="16:34" ht="15.75" customHeight="1">
      <c r="P910" s="21" t="s">
        <v>66</v>
      </c>
      <c r="Q910" s="21"/>
      <c r="R910" s="21"/>
      <c r="S910" s="21"/>
      <c r="T910" s="21"/>
      <c r="U910" s="21"/>
      <c r="V910" s="21"/>
      <c r="W910" s="21"/>
      <c r="X910" s="21"/>
      <c r="Y910" s="21"/>
      <c r="Z910" s="21"/>
      <c r="AA910" s="21"/>
      <c r="AB910" s="21"/>
      <c r="AC910" s="21"/>
      <c r="AD910" s="21"/>
      <c r="AE910" s="21"/>
      <c r="AF910" s="21"/>
      <c r="AG910" s="21"/>
      <c r="AH910" s="21"/>
    </row>
    <row r="911" spans="3:59" ht="15.75" customHeight="1">
      <c r="C911" s="22" t="s">
        <v>33</v>
      </c>
      <c r="D911" s="22"/>
      <c r="E911" s="22"/>
      <c r="F911" s="22"/>
      <c r="G911" s="22"/>
      <c r="H911" s="22"/>
      <c r="I911" s="22"/>
      <c r="J911" s="22"/>
      <c r="K911" s="22"/>
      <c r="L911" s="22"/>
      <c r="M911" s="22"/>
      <c r="N911" s="22"/>
      <c r="O911" s="22"/>
      <c r="P911" s="22"/>
      <c r="Q911" s="22"/>
      <c r="T911" s="23" t="s">
        <v>34</v>
      </c>
      <c r="U911" s="23"/>
      <c r="V911" s="23"/>
      <c r="W911" s="23"/>
      <c r="X911" s="23"/>
      <c r="Y911" s="23"/>
      <c r="Z911" s="23"/>
      <c r="AA911" s="23"/>
      <c r="AB911" s="23"/>
      <c r="AC911" s="23"/>
      <c r="AD911" s="23"/>
      <c r="AE911" s="23"/>
      <c r="AF911" s="23"/>
      <c r="AG911" s="23"/>
      <c r="AH911" s="23"/>
      <c r="AI911" s="23"/>
      <c r="AJ911" s="23"/>
      <c r="AK911" s="23"/>
      <c r="AL911" s="23"/>
      <c r="AM911" s="23"/>
      <c r="AN911" s="23"/>
      <c r="AO911" s="23"/>
      <c r="AP911" s="23"/>
      <c r="AQ911" s="23"/>
      <c r="AR911" s="23"/>
      <c r="AS911" s="23"/>
      <c r="AT911" s="23"/>
      <c r="AU911" s="23"/>
      <c r="AV911" s="23"/>
      <c r="AW911" s="23"/>
      <c r="AX911" s="23"/>
      <c r="AY911" s="23"/>
      <c r="AZ911" s="23"/>
      <c r="BA911" s="23"/>
      <c r="BB911" s="23"/>
      <c r="BC911" s="23"/>
      <c r="BD911" s="23"/>
      <c r="BE911" s="23"/>
      <c r="BF911" s="23"/>
      <c r="BG911" s="23"/>
    </row>
    <row r="912" ht="12.75" customHeight="1" hidden="1"/>
    <row r="913" spans="3:59" ht="13.5" customHeight="1">
      <c r="C913" s="22" t="s">
        <v>35</v>
      </c>
      <c r="D913" s="22"/>
      <c r="E913" s="22"/>
      <c r="F913" s="22"/>
      <c r="G913" s="22"/>
      <c r="H913" s="22"/>
      <c r="I913" s="22"/>
      <c r="J913" s="22"/>
      <c r="K913" s="22"/>
      <c r="L913" s="22"/>
      <c r="M913" s="22"/>
      <c r="N913" s="22"/>
      <c r="O913" s="22"/>
      <c r="P913" s="22"/>
      <c r="Q913" s="22"/>
      <c r="S913" s="5" t="s">
        <v>56</v>
      </c>
      <c r="T913" s="5"/>
      <c r="U913" s="5"/>
      <c r="V913" s="5"/>
      <c r="W913" s="5"/>
      <c r="X913" s="5"/>
      <c r="Y913" s="5"/>
      <c r="Z913" s="5"/>
      <c r="AA913" s="5"/>
      <c r="AB913" s="5"/>
      <c r="AC913" s="5"/>
      <c r="AD913" s="5"/>
      <c r="AE913" s="5"/>
      <c r="AF913" s="5"/>
      <c r="AG913" s="5"/>
      <c r="AH913" s="5"/>
      <c r="AI913" s="5"/>
      <c r="AJ913" s="5"/>
      <c r="AK913" s="5"/>
      <c r="AL913" s="5"/>
      <c r="AM913" s="5"/>
      <c r="AN913" s="5"/>
      <c r="AO913" s="5"/>
      <c r="AP913" s="5"/>
      <c r="AQ913" s="5"/>
      <c r="AR913" s="5"/>
      <c r="AS913" s="5"/>
      <c r="AT913" s="5"/>
      <c r="AU913" s="5"/>
      <c r="AV913" s="5"/>
      <c r="AW913" s="5"/>
      <c r="AX913" s="5"/>
      <c r="AY913" s="5"/>
      <c r="AZ913" s="5"/>
      <c r="BA913" s="5"/>
      <c r="BB913" s="5"/>
      <c r="BC913" s="5"/>
      <c r="BD913" s="5"/>
      <c r="BE913" s="5"/>
      <c r="BF913" s="5"/>
      <c r="BG913" s="5"/>
    </row>
    <row r="914" ht="1.5" customHeight="1"/>
    <row r="915" spans="3:59" ht="14.25" customHeight="1">
      <c r="C915" s="17">
        <v>9</v>
      </c>
      <c r="D915" s="17"/>
      <c r="E915" s="18" t="s">
        <v>67</v>
      </c>
      <c r="F915" s="18"/>
      <c r="G915" s="18"/>
      <c r="H915" s="18"/>
      <c r="I915" s="18"/>
      <c r="J915" s="18"/>
      <c r="K915" s="18"/>
      <c r="P915" s="18" t="s">
        <v>68</v>
      </c>
      <c r="Q915" s="18"/>
      <c r="R915" s="18"/>
      <c r="S915" s="18"/>
      <c r="T915" s="18"/>
      <c r="U915" s="18"/>
      <c r="V915" s="18"/>
      <c r="W915" s="18"/>
      <c r="X915" s="18"/>
      <c r="Y915" s="18"/>
      <c r="Z915" s="18"/>
      <c r="AA915" s="18"/>
      <c r="AB915" s="18"/>
      <c r="AC915" s="18"/>
      <c r="AD915" s="18"/>
      <c r="AE915" s="18"/>
      <c r="AF915" s="18"/>
      <c r="AG915" s="18"/>
      <c r="AH915" s="18"/>
      <c r="AI915" s="19" t="s">
        <v>54</v>
      </c>
      <c r="AJ915" s="19"/>
      <c r="AK915" s="19"/>
      <c r="AL915" s="19"/>
      <c r="AN915" s="20">
        <v>1</v>
      </c>
      <c r="AO915" s="20"/>
      <c r="AP915" s="20"/>
      <c r="AS915" s="34"/>
      <c r="AT915" s="34"/>
      <c r="AU915" s="34"/>
      <c r="AV915" s="34"/>
      <c r="AW915" s="34"/>
      <c r="AX915" s="31"/>
      <c r="AY915" s="31"/>
      <c r="AZ915" s="30">
        <f>AN915*AS915</f>
        <v>0</v>
      </c>
      <c r="BA915" s="30"/>
      <c r="BB915" s="30"/>
      <c r="BC915" s="30"/>
      <c r="BD915" s="30"/>
      <c r="BE915" s="30"/>
      <c r="BF915" s="30"/>
      <c r="BG915" s="30"/>
    </row>
    <row r="916" ht="3" customHeight="1"/>
    <row r="917" spans="16:34" ht="12" customHeight="1">
      <c r="P917" s="24" t="s">
        <v>69</v>
      </c>
      <c r="Q917" s="24"/>
      <c r="R917" s="24"/>
      <c r="S917" s="24"/>
      <c r="T917" s="24"/>
      <c r="U917" s="24"/>
      <c r="V917" s="24"/>
      <c r="W917" s="24"/>
      <c r="X917" s="24"/>
      <c r="Y917" s="24"/>
      <c r="Z917" s="24"/>
      <c r="AA917" s="24"/>
      <c r="AB917" s="24"/>
      <c r="AC917" s="24"/>
      <c r="AD917" s="24"/>
      <c r="AE917" s="24"/>
      <c r="AF917" s="24"/>
      <c r="AG917" s="24"/>
      <c r="AH917" s="24"/>
    </row>
    <row r="918" spans="16:34" ht="12" customHeight="1">
      <c r="P918" s="24"/>
      <c r="Q918" s="24"/>
      <c r="R918" s="24"/>
      <c r="S918" s="24"/>
      <c r="T918" s="24"/>
      <c r="U918" s="24"/>
      <c r="V918" s="24"/>
      <c r="W918" s="24"/>
      <c r="X918" s="24"/>
      <c r="Y918" s="24"/>
      <c r="Z918" s="24"/>
      <c r="AA918" s="24"/>
      <c r="AB918" s="24"/>
      <c r="AC918" s="24"/>
      <c r="AD918" s="24"/>
      <c r="AE918" s="24"/>
      <c r="AF918" s="24"/>
      <c r="AG918" s="24"/>
      <c r="AH918" s="24"/>
    </row>
    <row r="919" spans="16:34" ht="12" customHeight="1">
      <c r="P919" s="24"/>
      <c r="Q919" s="24"/>
      <c r="R919" s="24"/>
      <c r="S919" s="24"/>
      <c r="T919" s="24"/>
      <c r="U919" s="24"/>
      <c r="V919" s="24"/>
      <c r="W919" s="24"/>
      <c r="X919" s="24"/>
      <c r="Y919" s="24"/>
      <c r="Z919" s="24"/>
      <c r="AA919" s="24"/>
      <c r="AB919" s="24"/>
      <c r="AC919" s="24"/>
      <c r="AD919" s="24"/>
      <c r="AE919" s="24"/>
      <c r="AF919" s="24"/>
      <c r="AG919" s="24"/>
      <c r="AH919" s="24"/>
    </row>
    <row r="920" spans="3:59" ht="15.75" customHeight="1">
      <c r="C920" s="22" t="s">
        <v>33</v>
      </c>
      <c r="D920" s="22"/>
      <c r="E920" s="22"/>
      <c r="F920" s="22"/>
      <c r="G920" s="22"/>
      <c r="H920" s="22"/>
      <c r="I920" s="22"/>
      <c r="J920" s="22"/>
      <c r="K920" s="22"/>
      <c r="L920" s="22"/>
      <c r="M920" s="22"/>
      <c r="N920" s="22"/>
      <c r="O920" s="22"/>
      <c r="P920" s="22"/>
      <c r="Q920" s="22"/>
      <c r="T920" s="23" t="s">
        <v>34</v>
      </c>
      <c r="U920" s="23"/>
      <c r="V920" s="23"/>
      <c r="W920" s="23"/>
      <c r="X920" s="23"/>
      <c r="Y920" s="23"/>
      <c r="Z920" s="23"/>
      <c r="AA920" s="23"/>
      <c r="AB920" s="23"/>
      <c r="AC920" s="23"/>
      <c r="AD920" s="23"/>
      <c r="AE920" s="23"/>
      <c r="AF920" s="23"/>
      <c r="AG920" s="23"/>
      <c r="AH920" s="23"/>
      <c r="AI920" s="23"/>
      <c r="AJ920" s="23"/>
      <c r="AK920" s="23"/>
      <c r="AL920" s="23"/>
      <c r="AM920" s="23"/>
      <c r="AN920" s="23"/>
      <c r="AO920" s="23"/>
      <c r="AP920" s="23"/>
      <c r="AQ920" s="23"/>
      <c r="AR920" s="23"/>
      <c r="AS920" s="23"/>
      <c r="AT920" s="23"/>
      <c r="AU920" s="23"/>
      <c r="AV920" s="23"/>
      <c r="AW920" s="23"/>
      <c r="AX920" s="23"/>
      <c r="AY920" s="23"/>
      <c r="AZ920" s="23"/>
      <c r="BA920" s="23"/>
      <c r="BB920" s="23"/>
      <c r="BC920" s="23"/>
      <c r="BD920" s="23"/>
      <c r="BE920" s="23"/>
      <c r="BF920" s="23"/>
      <c r="BG920" s="23"/>
    </row>
    <row r="921" ht="12.75" customHeight="1" hidden="1"/>
    <row r="922" spans="3:59" ht="13.5" customHeight="1">
      <c r="C922" s="22" t="s">
        <v>35</v>
      </c>
      <c r="D922" s="22"/>
      <c r="E922" s="22"/>
      <c r="F922" s="22"/>
      <c r="G922" s="22"/>
      <c r="H922" s="22"/>
      <c r="I922" s="22"/>
      <c r="J922" s="22"/>
      <c r="K922" s="22"/>
      <c r="L922" s="22"/>
      <c r="M922" s="22"/>
      <c r="N922" s="22"/>
      <c r="O922" s="22"/>
      <c r="P922" s="22"/>
      <c r="Q922" s="22"/>
      <c r="S922" s="25" t="s">
        <v>70</v>
      </c>
      <c r="T922" s="25"/>
      <c r="U922" s="25"/>
      <c r="V922" s="25"/>
      <c r="W922" s="25"/>
      <c r="X922" s="25"/>
      <c r="Y922" s="25"/>
      <c r="Z922" s="25"/>
      <c r="AA922" s="25"/>
      <c r="AB922" s="25"/>
      <c r="AC922" s="25"/>
      <c r="AD922" s="25"/>
      <c r="AE922" s="25"/>
      <c r="AF922" s="25"/>
      <c r="AG922" s="25"/>
      <c r="AH922" s="25"/>
      <c r="AI922" s="25"/>
      <c r="AJ922" s="25"/>
      <c r="AK922" s="25"/>
      <c r="AL922" s="25"/>
      <c r="AM922" s="25"/>
      <c r="AN922" s="25"/>
      <c r="AO922" s="25"/>
      <c r="AP922" s="25"/>
      <c r="AQ922" s="25"/>
      <c r="AR922" s="25"/>
      <c r="AS922" s="25"/>
      <c r="AT922" s="25"/>
      <c r="AU922" s="25"/>
      <c r="AV922" s="25"/>
      <c r="AW922" s="25"/>
      <c r="AX922" s="25"/>
      <c r="AY922" s="25"/>
      <c r="AZ922" s="25"/>
      <c r="BA922" s="25"/>
      <c r="BB922" s="25"/>
      <c r="BC922" s="25"/>
      <c r="BD922" s="25"/>
      <c r="BE922" s="25"/>
      <c r="BF922" s="25"/>
      <c r="BG922" s="25"/>
    </row>
    <row r="923" spans="19:59" ht="13.5" customHeight="1">
      <c r="S923" s="25"/>
      <c r="T923" s="25"/>
      <c r="U923" s="25"/>
      <c r="V923" s="25"/>
      <c r="W923" s="25"/>
      <c r="X923" s="25"/>
      <c r="Y923" s="25"/>
      <c r="Z923" s="25"/>
      <c r="AA923" s="25"/>
      <c r="AB923" s="25"/>
      <c r="AC923" s="25"/>
      <c r="AD923" s="25"/>
      <c r="AE923" s="25"/>
      <c r="AF923" s="25"/>
      <c r="AG923" s="25"/>
      <c r="AH923" s="25"/>
      <c r="AI923" s="25"/>
      <c r="AJ923" s="25"/>
      <c r="AK923" s="25"/>
      <c r="AL923" s="25"/>
      <c r="AM923" s="25"/>
      <c r="AN923" s="25"/>
      <c r="AO923" s="25"/>
      <c r="AP923" s="25"/>
      <c r="AQ923" s="25"/>
      <c r="AR923" s="25"/>
      <c r="AS923" s="25"/>
      <c r="AT923" s="25"/>
      <c r="AU923" s="25"/>
      <c r="AV923" s="25"/>
      <c r="AW923" s="25"/>
      <c r="AX923" s="25"/>
      <c r="AY923" s="25"/>
      <c r="AZ923" s="25"/>
      <c r="BA923" s="25"/>
      <c r="BB923" s="25"/>
      <c r="BC923" s="25"/>
      <c r="BD923" s="25"/>
      <c r="BE923" s="25"/>
      <c r="BF923" s="25"/>
      <c r="BG923" s="25"/>
    </row>
    <row r="924" spans="19:59" ht="13.5" customHeight="1">
      <c r="S924" s="25"/>
      <c r="T924" s="25"/>
      <c r="U924" s="25"/>
      <c r="V924" s="25"/>
      <c r="W924" s="25"/>
      <c r="X924" s="25"/>
      <c r="Y924" s="25"/>
      <c r="Z924" s="25"/>
      <c r="AA924" s="25"/>
      <c r="AB924" s="25"/>
      <c r="AC924" s="25"/>
      <c r="AD924" s="25"/>
      <c r="AE924" s="25"/>
      <c r="AF924" s="25"/>
      <c r="AG924" s="25"/>
      <c r="AH924" s="25"/>
      <c r="AI924" s="25"/>
      <c r="AJ924" s="25"/>
      <c r="AK924" s="25"/>
      <c r="AL924" s="25"/>
      <c r="AM924" s="25"/>
      <c r="AN924" s="25"/>
      <c r="AO924" s="25"/>
      <c r="AP924" s="25"/>
      <c r="AQ924" s="25"/>
      <c r="AR924" s="25"/>
      <c r="AS924" s="25"/>
      <c r="AT924" s="25"/>
      <c r="AU924" s="25"/>
      <c r="AV924" s="25"/>
      <c r="AW924" s="25"/>
      <c r="AX924" s="25"/>
      <c r="AY924" s="25"/>
      <c r="AZ924" s="25"/>
      <c r="BA924" s="25"/>
      <c r="BB924" s="25"/>
      <c r="BC924" s="25"/>
      <c r="BD924" s="25"/>
      <c r="BE924" s="25"/>
      <c r="BF924" s="25"/>
      <c r="BG924" s="25"/>
    </row>
    <row r="925" ht="1.5" customHeight="1"/>
    <row r="926" spans="3:59" ht="14.25" customHeight="1">
      <c r="C926" s="17">
        <v>10</v>
      </c>
      <c r="D926" s="17"/>
      <c r="E926" s="18" t="s">
        <v>71</v>
      </c>
      <c r="F926" s="18"/>
      <c r="G926" s="18"/>
      <c r="H926" s="18"/>
      <c r="I926" s="18"/>
      <c r="J926" s="18"/>
      <c r="K926" s="18"/>
      <c r="P926" s="18" t="s">
        <v>72</v>
      </c>
      <c r="Q926" s="18"/>
      <c r="R926" s="18"/>
      <c r="S926" s="18"/>
      <c r="T926" s="18"/>
      <c r="U926" s="18"/>
      <c r="V926" s="18"/>
      <c r="W926" s="18"/>
      <c r="X926" s="18"/>
      <c r="Y926" s="18"/>
      <c r="Z926" s="18"/>
      <c r="AA926" s="18"/>
      <c r="AB926" s="18"/>
      <c r="AC926" s="18"/>
      <c r="AD926" s="18"/>
      <c r="AE926" s="18"/>
      <c r="AF926" s="18"/>
      <c r="AG926" s="18"/>
      <c r="AH926" s="18"/>
      <c r="AI926" s="19" t="s">
        <v>65</v>
      </c>
      <c r="AJ926" s="19"/>
      <c r="AK926" s="19"/>
      <c r="AL926" s="19"/>
      <c r="AN926" s="20">
        <v>1</v>
      </c>
      <c r="AO926" s="20"/>
      <c r="AP926" s="20"/>
      <c r="AS926" s="34"/>
      <c r="AT926" s="34"/>
      <c r="AU926" s="34"/>
      <c r="AV926" s="34"/>
      <c r="AW926" s="34"/>
      <c r="AX926" s="31"/>
      <c r="AY926" s="31"/>
      <c r="AZ926" s="30">
        <f>AN926*AS926</f>
        <v>0</v>
      </c>
      <c r="BA926" s="30"/>
      <c r="BB926" s="30"/>
      <c r="BC926" s="30"/>
      <c r="BD926" s="30"/>
      <c r="BE926" s="30"/>
      <c r="BF926" s="30"/>
      <c r="BG926" s="30"/>
    </row>
    <row r="927" ht="2.25" customHeight="1"/>
    <row r="928" spans="20:59" ht="13.5" customHeight="1">
      <c r="T928" s="5" t="s">
        <v>73</v>
      </c>
      <c r="U928" s="5"/>
      <c r="V928" s="5"/>
      <c r="W928" s="5"/>
      <c r="X928" s="5"/>
      <c r="Y928" s="5"/>
      <c r="Z928" s="5"/>
      <c r="AA928" s="5"/>
      <c r="AB928" s="5"/>
      <c r="AC928" s="5"/>
      <c r="AD928" s="5"/>
      <c r="AE928" s="5"/>
      <c r="AF928" s="5"/>
      <c r="AG928" s="5"/>
      <c r="AH928" s="5"/>
      <c r="AI928" s="5"/>
      <c r="AJ928" s="5"/>
      <c r="AK928" s="5"/>
      <c r="AL928" s="5"/>
      <c r="AM928" s="5"/>
      <c r="AN928" s="5"/>
      <c r="AO928" s="5"/>
      <c r="AP928" s="5"/>
      <c r="AQ928" s="5"/>
      <c r="AR928" s="5"/>
      <c r="AS928" s="5"/>
      <c r="AT928" s="5"/>
      <c r="AU928" s="5"/>
      <c r="AV928" s="5"/>
      <c r="AW928" s="5"/>
      <c r="AX928" s="5"/>
      <c r="AY928" s="5"/>
      <c r="AZ928" s="5"/>
      <c r="BA928" s="5"/>
      <c r="BB928" s="5"/>
      <c r="BC928" s="5"/>
      <c r="BD928" s="5"/>
      <c r="BE928" s="5"/>
      <c r="BF928" s="5"/>
      <c r="BG928" s="5"/>
    </row>
    <row r="929" spans="3:59" ht="15.75" customHeight="1">
      <c r="C929" s="22" t="s">
        <v>33</v>
      </c>
      <c r="D929" s="22"/>
      <c r="E929" s="22"/>
      <c r="F929" s="22"/>
      <c r="G929" s="22"/>
      <c r="H929" s="22"/>
      <c r="I929" s="22"/>
      <c r="J929" s="22"/>
      <c r="K929" s="22"/>
      <c r="L929" s="22"/>
      <c r="M929" s="22"/>
      <c r="N929" s="22"/>
      <c r="O929" s="22"/>
      <c r="P929" s="22"/>
      <c r="Q929" s="22"/>
      <c r="T929" s="23" t="s">
        <v>34</v>
      </c>
      <c r="U929" s="23"/>
      <c r="V929" s="23"/>
      <c r="W929" s="23"/>
      <c r="X929" s="23"/>
      <c r="Y929" s="23"/>
      <c r="Z929" s="23"/>
      <c r="AA929" s="23"/>
      <c r="AB929" s="23"/>
      <c r="AC929" s="23"/>
      <c r="AD929" s="23"/>
      <c r="AE929" s="23"/>
      <c r="AF929" s="23"/>
      <c r="AG929" s="23"/>
      <c r="AH929" s="23"/>
      <c r="AI929" s="23"/>
      <c r="AJ929" s="23"/>
      <c r="AK929" s="23"/>
      <c r="AL929" s="23"/>
      <c r="AM929" s="23"/>
      <c r="AN929" s="23"/>
      <c r="AO929" s="23"/>
      <c r="AP929" s="23"/>
      <c r="AQ929" s="23"/>
      <c r="AR929" s="23"/>
      <c r="AS929" s="23"/>
      <c r="AT929" s="23"/>
      <c r="AU929" s="23"/>
      <c r="AV929" s="23"/>
      <c r="AW929" s="23"/>
      <c r="AX929" s="23"/>
      <c r="AY929" s="23"/>
      <c r="AZ929" s="23"/>
      <c r="BA929" s="23"/>
      <c r="BB929" s="23"/>
      <c r="BC929" s="23"/>
      <c r="BD929" s="23"/>
      <c r="BE929" s="23"/>
      <c r="BF929" s="23"/>
      <c r="BG929" s="23"/>
    </row>
    <row r="930" ht="12.75" customHeight="1" hidden="1"/>
    <row r="931" spans="3:59" ht="13.5" customHeight="1">
      <c r="C931" s="22" t="s">
        <v>35</v>
      </c>
      <c r="D931" s="22"/>
      <c r="E931" s="22"/>
      <c r="F931" s="22"/>
      <c r="G931" s="22"/>
      <c r="H931" s="22"/>
      <c r="I931" s="22"/>
      <c r="J931" s="22"/>
      <c r="K931" s="22"/>
      <c r="L931" s="22"/>
      <c r="M931" s="22"/>
      <c r="N931" s="22"/>
      <c r="O931" s="22"/>
      <c r="P931" s="22"/>
      <c r="Q931" s="22"/>
      <c r="S931" s="25" t="s">
        <v>74</v>
      </c>
      <c r="T931" s="25"/>
      <c r="U931" s="25"/>
      <c r="V931" s="25"/>
      <c r="W931" s="25"/>
      <c r="X931" s="25"/>
      <c r="Y931" s="25"/>
      <c r="Z931" s="25"/>
      <c r="AA931" s="25"/>
      <c r="AB931" s="25"/>
      <c r="AC931" s="25"/>
      <c r="AD931" s="25"/>
      <c r="AE931" s="25"/>
      <c r="AF931" s="25"/>
      <c r="AG931" s="25"/>
      <c r="AH931" s="25"/>
      <c r="AI931" s="25"/>
      <c r="AJ931" s="25"/>
      <c r="AK931" s="25"/>
      <c r="AL931" s="25"/>
      <c r="AM931" s="25"/>
      <c r="AN931" s="25"/>
      <c r="AO931" s="25"/>
      <c r="AP931" s="25"/>
      <c r="AQ931" s="25"/>
      <c r="AR931" s="25"/>
      <c r="AS931" s="25"/>
      <c r="AT931" s="25"/>
      <c r="AU931" s="25"/>
      <c r="AV931" s="25"/>
      <c r="AW931" s="25"/>
      <c r="AX931" s="25"/>
      <c r="AY931" s="25"/>
      <c r="AZ931" s="25"/>
      <c r="BA931" s="25"/>
      <c r="BB931" s="25"/>
      <c r="BC931" s="25"/>
      <c r="BD931" s="25"/>
      <c r="BE931" s="25"/>
      <c r="BF931" s="25"/>
      <c r="BG931" s="25"/>
    </row>
    <row r="932" spans="19:59" ht="13.5" customHeight="1">
      <c r="S932" s="25"/>
      <c r="T932" s="25"/>
      <c r="U932" s="25"/>
      <c r="V932" s="25"/>
      <c r="W932" s="25"/>
      <c r="X932" s="25"/>
      <c r="Y932" s="25"/>
      <c r="Z932" s="25"/>
      <c r="AA932" s="25"/>
      <c r="AB932" s="25"/>
      <c r="AC932" s="25"/>
      <c r="AD932" s="25"/>
      <c r="AE932" s="25"/>
      <c r="AF932" s="25"/>
      <c r="AG932" s="25"/>
      <c r="AH932" s="25"/>
      <c r="AI932" s="25"/>
      <c r="AJ932" s="25"/>
      <c r="AK932" s="25"/>
      <c r="AL932" s="25"/>
      <c r="AM932" s="25"/>
      <c r="AN932" s="25"/>
      <c r="AO932" s="25"/>
      <c r="AP932" s="25"/>
      <c r="AQ932" s="25"/>
      <c r="AR932" s="25"/>
      <c r="AS932" s="25"/>
      <c r="AT932" s="25"/>
      <c r="AU932" s="25"/>
      <c r="AV932" s="25"/>
      <c r="AW932" s="25"/>
      <c r="AX932" s="25"/>
      <c r="AY932" s="25"/>
      <c r="AZ932" s="25"/>
      <c r="BA932" s="25"/>
      <c r="BB932" s="25"/>
      <c r="BC932" s="25"/>
      <c r="BD932" s="25"/>
      <c r="BE932" s="25"/>
      <c r="BF932" s="25"/>
      <c r="BG932" s="25"/>
    </row>
    <row r="933" spans="19:59" ht="13.5" customHeight="1">
      <c r="S933" s="25"/>
      <c r="T933" s="25"/>
      <c r="U933" s="25"/>
      <c r="V933" s="25"/>
      <c r="W933" s="25"/>
      <c r="X933" s="25"/>
      <c r="Y933" s="25"/>
      <c r="Z933" s="25"/>
      <c r="AA933" s="25"/>
      <c r="AB933" s="25"/>
      <c r="AC933" s="25"/>
      <c r="AD933" s="25"/>
      <c r="AE933" s="25"/>
      <c r="AF933" s="25"/>
      <c r="AG933" s="25"/>
      <c r="AH933" s="25"/>
      <c r="AI933" s="25"/>
      <c r="AJ933" s="25"/>
      <c r="AK933" s="25"/>
      <c r="AL933" s="25"/>
      <c r="AM933" s="25"/>
      <c r="AN933" s="25"/>
      <c r="AO933" s="25"/>
      <c r="AP933" s="25"/>
      <c r="AQ933" s="25"/>
      <c r="AR933" s="25"/>
      <c r="AS933" s="25"/>
      <c r="AT933" s="25"/>
      <c r="AU933" s="25"/>
      <c r="AV933" s="25"/>
      <c r="AW933" s="25"/>
      <c r="AX933" s="25"/>
      <c r="AY933" s="25"/>
      <c r="AZ933" s="25"/>
      <c r="BA933" s="25"/>
      <c r="BB933" s="25"/>
      <c r="BC933" s="25"/>
      <c r="BD933" s="25"/>
      <c r="BE933" s="25"/>
      <c r="BF933" s="25"/>
      <c r="BG933" s="25"/>
    </row>
    <row r="934" spans="19:59" ht="13.5" customHeight="1">
      <c r="S934" s="25"/>
      <c r="T934" s="25"/>
      <c r="U934" s="25"/>
      <c r="V934" s="25"/>
      <c r="W934" s="25"/>
      <c r="X934" s="25"/>
      <c r="Y934" s="25"/>
      <c r="Z934" s="25"/>
      <c r="AA934" s="25"/>
      <c r="AB934" s="25"/>
      <c r="AC934" s="25"/>
      <c r="AD934" s="25"/>
      <c r="AE934" s="25"/>
      <c r="AF934" s="25"/>
      <c r="AG934" s="25"/>
      <c r="AH934" s="25"/>
      <c r="AI934" s="25"/>
      <c r="AJ934" s="25"/>
      <c r="AK934" s="25"/>
      <c r="AL934" s="25"/>
      <c r="AM934" s="25"/>
      <c r="AN934" s="25"/>
      <c r="AO934" s="25"/>
      <c r="AP934" s="25"/>
      <c r="AQ934" s="25"/>
      <c r="AR934" s="25"/>
      <c r="AS934" s="25"/>
      <c r="AT934" s="25"/>
      <c r="AU934" s="25"/>
      <c r="AV934" s="25"/>
      <c r="AW934" s="25"/>
      <c r="AX934" s="25"/>
      <c r="AY934" s="25"/>
      <c r="AZ934" s="25"/>
      <c r="BA934" s="25"/>
      <c r="BB934" s="25"/>
      <c r="BC934" s="25"/>
      <c r="BD934" s="25"/>
      <c r="BE934" s="25"/>
      <c r="BF934" s="25"/>
      <c r="BG934" s="25"/>
    </row>
    <row r="935" spans="19:59" ht="13.5" customHeight="1">
      <c r="S935" s="25"/>
      <c r="T935" s="25"/>
      <c r="U935" s="25"/>
      <c r="V935" s="25"/>
      <c r="W935" s="25"/>
      <c r="X935" s="25"/>
      <c r="Y935" s="25"/>
      <c r="Z935" s="25"/>
      <c r="AA935" s="25"/>
      <c r="AB935" s="25"/>
      <c r="AC935" s="25"/>
      <c r="AD935" s="25"/>
      <c r="AE935" s="25"/>
      <c r="AF935" s="25"/>
      <c r="AG935" s="25"/>
      <c r="AH935" s="25"/>
      <c r="AI935" s="25"/>
      <c r="AJ935" s="25"/>
      <c r="AK935" s="25"/>
      <c r="AL935" s="25"/>
      <c r="AM935" s="25"/>
      <c r="AN935" s="25"/>
      <c r="AO935" s="25"/>
      <c r="AP935" s="25"/>
      <c r="AQ935" s="25"/>
      <c r="AR935" s="25"/>
      <c r="AS935" s="25"/>
      <c r="AT935" s="25"/>
      <c r="AU935" s="25"/>
      <c r="AV935" s="25"/>
      <c r="AW935" s="25"/>
      <c r="AX935" s="25"/>
      <c r="AY935" s="25"/>
      <c r="AZ935" s="25"/>
      <c r="BA935" s="25"/>
      <c r="BB935" s="25"/>
      <c r="BC935" s="25"/>
      <c r="BD935" s="25"/>
      <c r="BE935" s="25"/>
      <c r="BF935" s="25"/>
      <c r="BG935" s="25"/>
    </row>
    <row r="936" spans="19:59" ht="13.5" customHeight="1">
      <c r="S936" s="25"/>
      <c r="T936" s="25"/>
      <c r="U936" s="25"/>
      <c r="V936" s="25"/>
      <c r="W936" s="25"/>
      <c r="X936" s="25"/>
      <c r="Y936" s="25"/>
      <c r="Z936" s="25"/>
      <c r="AA936" s="25"/>
      <c r="AB936" s="25"/>
      <c r="AC936" s="25"/>
      <c r="AD936" s="25"/>
      <c r="AE936" s="25"/>
      <c r="AF936" s="25"/>
      <c r="AG936" s="25"/>
      <c r="AH936" s="25"/>
      <c r="AI936" s="25"/>
      <c r="AJ936" s="25"/>
      <c r="AK936" s="25"/>
      <c r="AL936" s="25"/>
      <c r="AM936" s="25"/>
      <c r="AN936" s="25"/>
      <c r="AO936" s="25"/>
      <c r="AP936" s="25"/>
      <c r="AQ936" s="25"/>
      <c r="AR936" s="25"/>
      <c r="AS936" s="25"/>
      <c r="AT936" s="25"/>
      <c r="AU936" s="25"/>
      <c r="AV936" s="25"/>
      <c r="AW936" s="25"/>
      <c r="AX936" s="25"/>
      <c r="AY936" s="25"/>
      <c r="AZ936" s="25"/>
      <c r="BA936" s="25"/>
      <c r="BB936" s="25"/>
      <c r="BC936" s="25"/>
      <c r="BD936" s="25"/>
      <c r="BE936" s="25"/>
      <c r="BF936" s="25"/>
      <c r="BG936" s="25"/>
    </row>
    <row r="937" ht="1.5" customHeight="1"/>
    <row r="938" spans="3:59" ht="14.25" customHeight="1">
      <c r="C938" s="17">
        <v>11</v>
      </c>
      <c r="D938" s="17"/>
      <c r="E938" s="18" t="s">
        <v>75</v>
      </c>
      <c r="F938" s="18"/>
      <c r="G938" s="18"/>
      <c r="H938" s="18"/>
      <c r="I938" s="18"/>
      <c r="J938" s="18"/>
      <c r="K938" s="18"/>
      <c r="P938" s="18" t="s">
        <v>76</v>
      </c>
      <c r="Q938" s="18"/>
      <c r="R938" s="18"/>
      <c r="S938" s="18"/>
      <c r="T938" s="18"/>
      <c r="U938" s="18"/>
      <c r="V938" s="18"/>
      <c r="W938" s="18"/>
      <c r="X938" s="18"/>
      <c r="Y938" s="18"/>
      <c r="Z938" s="18"/>
      <c r="AA938" s="18"/>
      <c r="AB938" s="18"/>
      <c r="AC938" s="18"/>
      <c r="AD938" s="18"/>
      <c r="AE938" s="18"/>
      <c r="AF938" s="18"/>
      <c r="AG938" s="18"/>
      <c r="AH938" s="18"/>
      <c r="AI938" s="19" t="s">
        <v>65</v>
      </c>
      <c r="AJ938" s="19"/>
      <c r="AK938" s="19"/>
      <c r="AL938" s="19"/>
      <c r="AN938" s="20">
        <v>1</v>
      </c>
      <c r="AO938" s="20"/>
      <c r="AP938" s="20"/>
      <c r="AS938" s="34"/>
      <c r="AT938" s="34"/>
      <c r="AU938" s="34"/>
      <c r="AV938" s="34"/>
      <c r="AW938" s="34"/>
      <c r="AX938" s="31"/>
      <c r="AY938" s="31"/>
      <c r="AZ938" s="30">
        <f>AN938*AS938</f>
        <v>0</v>
      </c>
      <c r="BA938" s="30"/>
      <c r="BB938" s="30"/>
      <c r="BC938" s="30"/>
      <c r="BD938" s="30"/>
      <c r="BE938" s="30"/>
      <c r="BF938" s="30"/>
      <c r="BG938" s="30"/>
    </row>
    <row r="939" ht="3" customHeight="1"/>
    <row r="940" spans="16:34" ht="15.75" customHeight="1">
      <c r="P940" s="21" t="s">
        <v>293</v>
      </c>
      <c r="Q940" s="21"/>
      <c r="R940" s="21"/>
      <c r="S940" s="21"/>
      <c r="T940" s="21"/>
      <c r="U940" s="21"/>
      <c r="V940" s="21"/>
      <c r="W940" s="21"/>
      <c r="X940" s="21"/>
      <c r="Y940" s="21"/>
      <c r="Z940" s="21"/>
      <c r="AA940" s="21"/>
      <c r="AB940" s="21"/>
      <c r="AC940" s="21"/>
      <c r="AD940" s="21"/>
      <c r="AE940" s="21"/>
      <c r="AF940" s="21"/>
      <c r="AG940" s="21"/>
      <c r="AH940" s="21"/>
    </row>
    <row r="941" spans="3:59" ht="15.75" customHeight="1">
      <c r="C941" s="22" t="s">
        <v>33</v>
      </c>
      <c r="D941" s="22"/>
      <c r="E941" s="22"/>
      <c r="F941" s="22"/>
      <c r="G941" s="22"/>
      <c r="H941" s="22"/>
      <c r="I941" s="22"/>
      <c r="J941" s="22"/>
      <c r="K941" s="22"/>
      <c r="L941" s="22"/>
      <c r="M941" s="22"/>
      <c r="N941" s="22"/>
      <c r="O941" s="22"/>
      <c r="P941" s="22"/>
      <c r="Q941" s="22"/>
      <c r="T941" s="23" t="s">
        <v>34</v>
      </c>
      <c r="U941" s="23"/>
      <c r="V941" s="23"/>
      <c r="W941" s="23"/>
      <c r="X941" s="23"/>
      <c r="Y941" s="23"/>
      <c r="Z941" s="23"/>
      <c r="AA941" s="23"/>
      <c r="AB941" s="23"/>
      <c r="AC941" s="23"/>
      <c r="AD941" s="23"/>
      <c r="AE941" s="23"/>
      <c r="AF941" s="23"/>
      <c r="AG941" s="23"/>
      <c r="AH941" s="23"/>
      <c r="AI941" s="23"/>
      <c r="AJ941" s="23"/>
      <c r="AK941" s="23"/>
      <c r="AL941" s="23"/>
      <c r="AM941" s="23"/>
      <c r="AN941" s="23"/>
      <c r="AO941" s="23"/>
      <c r="AP941" s="23"/>
      <c r="AQ941" s="23"/>
      <c r="AR941" s="23"/>
      <c r="AS941" s="23"/>
      <c r="AT941" s="23"/>
      <c r="AU941" s="23"/>
      <c r="AV941" s="23"/>
      <c r="AW941" s="23"/>
      <c r="AX941" s="23"/>
      <c r="AY941" s="23"/>
      <c r="AZ941" s="23"/>
      <c r="BA941" s="23"/>
      <c r="BB941" s="23"/>
      <c r="BC941" s="23"/>
      <c r="BD941" s="23"/>
      <c r="BE941" s="23"/>
      <c r="BF941" s="23"/>
      <c r="BG941" s="23"/>
    </row>
    <row r="942" ht="12.75" customHeight="1" hidden="1"/>
    <row r="943" spans="3:59" ht="13.5" customHeight="1">
      <c r="C943" s="22" t="s">
        <v>35</v>
      </c>
      <c r="D943" s="22"/>
      <c r="E943" s="22"/>
      <c r="F943" s="22"/>
      <c r="G943" s="22"/>
      <c r="H943" s="22"/>
      <c r="I943" s="22"/>
      <c r="J943" s="22"/>
      <c r="K943" s="22"/>
      <c r="L943" s="22"/>
      <c r="M943" s="22"/>
      <c r="N943" s="22"/>
      <c r="O943" s="22"/>
      <c r="P943" s="22"/>
      <c r="Q943" s="22"/>
      <c r="S943" s="5" t="s">
        <v>78</v>
      </c>
      <c r="T943" s="5"/>
      <c r="U943" s="5"/>
      <c r="V943" s="5"/>
      <c r="W943" s="5"/>
      <c r="X943" s="5"/>
      <c r="Y943" s="5"/>
      <c r="Z943" s="5"/>
      <c r="AA943" s="5"/>
      <c r="AB943" s="5"/>
      <c r="AC943" s="5"/>
      <c r="AD943" s="5"/>
      <c r="AE943" s="5"/>
      <c r="AF943" s="5"/>
      <c r="AG943" s="5"/>
      <c r="AH943" s="5"/>
      <c r="AI943" s="5"/>
      <c r="AJ943" s="5"/>
      <c r="AK943" s="5"/>
      <c r="AL943" s="5"/>
      <c r="AM943" s="5"/>
      <c r="AN943" s="5"/>
      <c r="AO943" s="5"/>
      <c r="AP943" s="5"/>
      <c r="AQ943" s="5"/>
      <c r="AR943" s="5"/>
      <c r="AS943" s="5"/>
      <c r="AT943" s="5"/>
      <c r="AU943" s="5"/>
      <c r="AV943" s="5"/>
      <c r="AW943" s="5"/>
      <c r="AX943" s="5"/>
      <c r="AY943" s="5"/>
      <c r="AZ943" s="5"/>
      <c r="BA943" s="5"/>
      <c r="BB943" s="5"/>
      <c r="BC943" s="5"/>
      <c r="BD943" s="5"/>
      <c r="BE943" s="5"/>
      <c r="BF943" s="5"/>
      <c r="BG943" s="5"/>
    </row>
    <row r="944" ht="1.5" customHeight="1"/>
    <row r="945" spans="3:59" ht="14.25" customHeight="1">
      <c r="C945" s="17">
        <v>12</v>
      </c>
      <c r="D945" s="17"/>
      <c r="E945" s="18" t="s">
        <v>79</v>
      </c>
      <c r="F945" s="18"/>
      <c r="G945" s="18"/>
      <c r="H945" s="18"/>
      <c r="I945" s="18"/>
      <c r="J945" s="18"/>
      <c r="K945" s="18"/>
      <c r="P945" s="18" t="s">
        <v>80</v>
      </c>
      <c r="Q945" s="18"/>
      <c r="R945" s="18"/>
      <c r="S945" s="18"/>
      <c r="T945" s="18"/>
      <c r="U945" s="18"/>
      <c r="V945" s="18"/>
      <c r="W945" s="18"/>
      <c r="X945" s="18"/>
      <c r="Y945" s="18"/>
      <c r="Z945" s="18"/>
      <c r="AA945" s="18"/>
      <c r="AB945" s="18"/>
      <c r="AC945" s="18"/>
      <c r="AD945" s="18"/>
      <c r="AE945" s="18"/>
      <c r="AF945" s="18"/>
      <c r="AG945" s="18"/>
      <c r="AH945" s="18"/>
      <c r="AI945" s="19" t="s">
        <v>54</v>
      </c>
      <c r="AJ945" s="19"/>
      <c r="AK945" s="19"/>
      <c r="AL945" s="19"/>
      <c r="AN945" s="20">
        <v>1</v>
      </c>
      <c r="AO945" s="20"/>
      <c r="AP945" s="20"/>
      <c r="AS945" s="34"/>
      <c r="AT945" s="34"/>
      <c r="AU945" s="34"/>
      <c r="AV945" s="34"/>
      <c r="AW945" s="34"/>
      <c r="AX945" s="31"/>
      <c r="AY945" s="31"/>
      <c r="AZ945" s="30">
        <f>AN945*AS945</f>
        <v>0</v>
      </c>
      <c r="BA945" s="30"/>
      <c r="BB945" s="30"/>
      <c r="BC945" s="30"/>
      <c r="BD945" s="30"/>
      <c r="BE945" s="30"/>
      <c r="BF945" s="30"/>
      <c r="BG945" s="30"/>
    </row>
    <row r="946" ht="3" customHeight="1"/>
    <row r="947" spans="16:34" ht="15.75" customHeight="1">
      <c r="P947" s="21" t="s">
        <v>81</v>
      </c>
      <c r="Q947" s="21"/>
      <c r="R947" s="21"/>
      <c r="S947" s="21"/>
      <c r="T947" s="21"/>
      <c r="U947" s="21"/>
      <c r="V947" s="21"/>
      <c r="W947" s="21"/>
      <c r="X947" s="21"/>
      <c r="Y947" s="21"/>
      <c r="Z947" s="21"/>
      <c r="AA947" s="21"/>
      <c r="AB947" s="21"/>
      <c r="AC947" s="21"/>
      <c r="AD947" s="21"/>
      <c r="AE947" s="21"/>
      <c r="AF947" s="21"/>
      <c r="AG947" s="21"/>
      <c r="AH947" s="21"/>
    </row>
    <row r="948" ht="2.25" customHeight="1"/>
    <row r="949" spans="20:59" ht="13.5" customHeight="1">
      <c r="T949" s="25" t="s">
        <v>82</v>
      </c>
      <c r="U949" s="25"/>
      <c r="V949" s="25"/>
      <c r="W949" s="25"/>
      <c r="X949" s="25"/>
      <c r="Y949" s="25"/>
      <c r="Z949" s="25"/>
      <c r="AA949" s="25"/>
      <c r="AB949" s="25"/>
      <c r="AC949" s="25"/>
      <c r="AD949" s="25"/>
      <c r="AE949" s="25"/>
      <c r="AF949" s="25"/>
      <c r="AG949" s="25"/>
      <c r="AH949" s="25"/>
      <c r="AI949" s="25"/>
      <c r="AJ949" s="25"/>
      <c r="AK949" s="25"/>
      <c r="AL949" s="25"/>
      <c r="AM949" s="25"/>
      <c r="AN949" s="25"/>
      <c r="AO949" s="25"/>
      <c r="AP949" s="25"/>
      <c r="AQ949" s="25"/>
      <c r="AR949" s="25"/>
      <c r="AS949" s="25"/>
      <c r="AT949" s="25"/>
      <c r="AU949" s="25"/>
      <c r="AV949" s="25"/>
      <c r="AW949" s="25"/>
      <c r="AX949" s="25"/>
      <c r="AY949" s="25"/>
      <c r="AZ949" s="25"/>
      <c r="BA949" s="25"/>
      <c r="BB949" s="25"/>
      <c r="BC949" s="25"/>
      <c r="BD949" s="25"/>
      <c r="BE949" s="25"/>
      <c r="BF949" s="25"/>
      <c r="BG949" s="25"/>
    </row>
    <row r="950" spans="20:59" ht="13.5" customHeight="1">
      <c r="T950" s="25"/>
      <c r="U950" s="25"/>
      <c r="V950" s="25"/>
      <c r="W950" s="25"/>
      <c r="X950" s="25"/>
      <c r="Y950" s="25"/>
      <c r="Z950" s="25"/>
      <c r="AA950" s="25"/>
      <c r="AB950" s="25"/>
      <c r="AC950" s="25"/>
      <c r="AD950" s="25"/>
      <c r="AE950" s="25"/>
      <c r="AF950" s="25"/>
      <c r="AG950" s="25"/>
      <c r="AH950" s="25"/>
      <c r="AI950" s="25"/>
      <c r="AJ950" s="25"/>
      <c r="AK950" s="25"/>
      <c r="AL950" s="25"/>
      <c r="AM950" s="25"/>
      <c r="AN950" s="25"/>
      <c r="AO950" s="25"/>
      <c r="AP950" s="25"/>
      <c r="AQ950" s="25"/>
      <c r="AR950" s="25"/>
      <c r="AS950" s="25"/>
      <c r="AT950" s="25"/>
      <c r="AU950" s="25"/>
      <c r="AV950" s="25"/>
      <c r="AW950" s="25"/>
      <c r="AX950" s="25"/>
      <c r="AY950" s="25"/>
      <c r="AZ950" s="25"/>
      <c r="BA950" s="25"/>
      <c r="BB950" s="25"/>
      <c r="BC950" s="25"/>
      <c r="BD950" s="25"/>
      <c r="BE950" s="25"/>
      <c r="BF950" s="25"/>
      <c r="BG950" s="25"/>
    </row>
    <row r="951" spans="20:59" ht="13.5" customHeight="1">
      <c r="T951" s="25"/>
      <c r="U951" s="25"/>
      <c r="V951" s="25"/>
      <c r="W951" s="25"/>
      <c r="X951" s="25"/>
      <c r="Y951" s="25"/>
      <c r="Z951" s="25"/>
      <c r="AA951" s="25"/>
      <c r="AB951" s="25"/>
      <c r="AC951" s="25"/>
      <c r="AD951" s="25"/>
      <c r="AE951" s="25"/>
      <c r="AF951" s="25"/>
      <c r="AG951" s="25"/>
      <c r="AH951" s="25"/>
      <c r="AI951" s="25"/>
      <c r="AJ951" s="25"/>
      <c r="AK951" s="25"/>
      <c r="AL951" s="25"/>
      <c r="AM951" s="25"/>
      <c r="AN951" s="25"/>
      <c r="AO951" s="25"/>
      <c r="AP951" s="25"/>
      <c r="AQ951" s="25"/>
      <c r="AR951" s="25"/>
      <c r="AS951" s="25"/>
      <c r="AT951" s="25"/>
      <c r="AU951" s="25"/>
      <c r="AV951" s="25"/>
      <c r="AW951" s="25"/>
      <c r="AX951" s="25"/>
      <c r="AY951" s="25"/>
      <c r="AZ951" s="25"/>
      <c r="BA951" s="25"/>
      <c r="BB951" s="25"/>
      <c r="BC951" s="25"/>
      <c r="BD951" s="25"/>
      <c r="BE951" s="25"/>
      <c r="BF951" s="25"/>
      <c r="BG951" s="25"/>
    </row>
    <row r="952" spans="3:59" ht="15.75" customHeight="1">
      <c r="C952" s="22" t="s">
        <v>33</v>
      </c>
      <c r="D952" s="22"/>
      <c r="E952" s="22"/>
      <c r="F952" s="22"/>
      <c r="G952" s="22"/>
      <c r="H952" s="22"/>
      <c r="I952" s="22"/>
      <c r="J952" s="22"/>
      <c r="K952" s="22"/>
      <c r="L952" s="22"/>
      <c r="M952" s="22"/>
      <c r="N952" s="22"/>
      <c r="O952" s="22"/>
      <c r="P952" s="22"/>
      <c r="Q952" s="22"/>
      <c r="T952" s="23" t="s">
        <v>34</v>
      </c>
      <c r="U952" s="23"/>
      <c r="V952" s="23"/>
      <c r="W952" s="23"/>
      <c r="X952" s="23"/>
      <c r="Y952" s="23"/>
      <c r="Z952" s="23"/>
      <c r="AA952" s="23"/>
      <c r="AB952" s="23"/>
      <c r="AC952" s="23"/>
      <c r="AD952" s="23"/>
      <c r="AE952" s="23"/>
      <c r="AF952" s="23"/>
      <c r="AG952" s="23"/>
      <c r="AH952" s="23"/>
      <c r="AI952" s="23"/>
      <c r="AJ952" s="23"/>
      <c r="AK952" s="23"/>
      <c r="AL952" s="23"/>
      <c r="AM952" s="23"/>
      <c r="AN952" s="23"/>
      <c r="AO952" s="23"/>
      <c r="AP952" s="23"/>
      <c r="AQ952" s="23"/>
      <c r="AR952" s="23"/>
      <c r="AS952" s="23"/>
      <c r="AT952" s="23"/>
      <c r="AU952" s="23"/>
      <c r="AV952" s="23"/>
      <c r="AW952" s="23"/>
      <c r="AX952" s="23"/>
      <c r="AY952" s="23"/>
      <c r="AZ952" s="23"/>
      <c r="BA952" s="23"/>
      <c r="BB952" s="23"/>
      <c r="BC952" s="23"/>
      <c r="BD952" s="23"/>
      <c r="BE952" s="23"/>
      <c r="BF952" s="23"/>
      <c r="BG952" s="23"/>
    </row>
    <row r="953" ht="12.75" customHeight="1" hidden="1"/>
    <row r="954" spans="3:59" ht="13.5" customHeight="1">
      <c r="C954" s="22" t="s">
        <v>35</v>
      </c>
      <c r="D954" s="22"/>
      <c r="E954" s="22"/>
      <c r="F954" s="22"/>
      <c r="G954" s="22"/>
      <c r="H954" s="22"/>
      <c r="I954" s="22"/>
      <c r="J954" s="22"/>
      <c r="K954" s="22"/>
      <c r="L954" s="22"/>
      <c r="M954" s="22"/>
      <c r="N954" s="22"/>
      <c r="O954" s="22"/>
      <c r="P954" s="22"/>
      <c r="Q954" s="22"/>
      <c r="S954" s="5" t="s">
        <v>83</v>
      </c>
      <c r="T954" s="5"/>
      <c r="U954" s="5"/>
      <c r="V954" s="5"/>
      <c r="W954" s="5"/>
      <c r="X954" s="5"/>
      <c r="Y954" s="5"/>
      <c r="Z954" s="5"/>
      <c r="AA954" s="5"/>
      <c r="AB954" s="5"/>
      <c r="AC954" s="5"/>
      <c r="AD954" s="5"/>
      <c r="AE954" s="5"/>
      <c r="AF954" s="5"/>
      <c r="AG954" s="5"/>
      <c r="AH954" s="5"/>
      <c r="AI954" s="5"/>
      <c r="AJ954" s="5"/>
      <c r="AK954" s="5"/>
      <c r="AL954" s="5"/>
      <c r="AM954" s="5"/>
      <c r="AN954" s="5"/>
      <c r="AO954" s="5"/>
      <c r="AP954" s="5"/>
      <c r="AQ954" s="5"/>
      <c r="AR954" s="5"/>
      <c r="AS954" s="5"/>
      <c r="AT954" s="5"/>
      <c r="AU954" s="5"/>
      <c r="AV954" s="5"/>
      <c r="AW954" s="5"/>
      <c r="AX954" s="5"/>
      <c r="AY954" s="5"/>
      <c r="AZ954" s="5"/>
      <c r="BA954" s="5"/>
      <c r="BB954" s="5"/>
      <c r="BC954" s="5"/>
      <c r="BD954" s="5"/>
      <c r="BE954" s="5"/>
      <c r="BF954" s="5"/>
      <c r="BG954" s="5"/>
    </row>
    <row r="955" ht="1.5" customHeight="1"/>
    <row r="956" ht="6" customHeight="1"/>
    <row r="957" spans="4:60" ht="16.5" customHeight="1">
      <c r="D957" s="14" t="s">
        <v>26</v>
      </c>
      <c r="E957" s="14"/>
      <c r="F957" s="14"/>
      <c r="G957" s="14"/>
      <c r="H957" s="14"/>
      <c r="I957" s="14"/>
      <c r="J957" s="14"/>
      <c r="K957" s="14"/>
      <c r="M957" s="14" t="s">
        <v>27</v>
      </c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  <c r="AA957" s="14"/>
      <c r="AB957" s="14"/>
      <c r="AC957" s="14"/>
      <c r="AD957" s="14"/>
      <c r="AE957" s="14"/>
      <c r="AF957" s="14"/>
      <c r="AG957" s="14"/>
      <c r="AH957" s="14"/>
      <c r="AU957" s="32">
        <f>AZ850+AZ859+AZ867+AZ875+AZ885+AZ892+AZ900+AZ908+AZ915+AZ926+AZ938+AZ945</f>
        <v>0</v>
      </c>
      <c r="AV957" s="33"/>
      <c r="AW957" s="33"/>
      <c r="AX957" s="33"/>
      <c r="AY957" s="33"/>
      <c r="AZ957" s="33"/>
      <c r="BA957" s="33"/>
      <c r="BB957" s="33"/>
      <c r="BC957" s="33"/>
      <c r="BD957" s="33"/>
      <c r="BE957" s="33"/>
      <c r="BF957" s="33"/>
      <c r="BG957" s="33"/>
      <c r="BH957" s="33"/>
    </row>
    <row r="958" ht="12" customHeight="1"/>
    <row r="959" spans="4:59" ht="13.5" customHeight="1">
      <c r="D959" s="14" t="s">
        <v>84</v>
      </c>
      <c r="E959" s="14"/>
      <c r="F959" s="14"/>
      <c r="G959" s="14"/>
      <c r="H959" s="14"/>
      <c r="I959" s="14"/>
      <c r="J959" s="14"/>
      <c r="K959" s="14"/>
      <c r="M959" s="14" t="s">
        <v>85</v>
      </c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  <c r="Z959" s="14"/>
      <c r="AA959" s="14"/>
      <c r="AB959" s="14"/>
      <c r="AC959" s="14"/>
      <c r="AD959" s="14"/>
      <c r="AE959" s="14"/>
      <c r="AF959" s="14"/>
      <c r="AG959" s="14"/>
      <c r="AH959" s="14"/>
      <c r="AI959" s="14"/>
      <c r="AJ959" s="14"/>
      <c r="AK959" s="14"/>
      <c r="AL959" s="14"/>
      <c r="AM959" s="14"/>
      <c r="AN959" s="14"/>
      <c r="AO959" s="14"/>
      <c r="AP959" s="14"/>
      <c r="AQ959" s="14"/>
      <c r="AR959" s="14"/>
      <c r="AS959" s="14"/>
      <c r="AT959" s="14"/>
      <c r="AU959" s="14"/>
      <c r="AV959" s="14"/>
      <c r="AW959" s="14"/>
      <c r="AX959" s="14"/>
      <c r="AY959" s="14"/>
      <c r="AZ959" s="14"/>
      <c r="BA959" s="14"/>
      <c r="BB959" s="14"/>
      <c r="BC959" s="14"/>
      <c r="BD959" s="14"/>
      <c r="BE959" s="14"/>
      <c r="BF959" s="14"/>
      <c r="BG959" s="14"/>
    </row>
    <row r="960" spans="3:59" ht="14.25" customHeight="1">
      <c r="C960" s="17">
        <v>13</v>
      </c>
      <c r="D960" s="17"/>
      <c r="E960" s="18" t="s">
        <v>86</v>
      </c>
      <c r="F960" s="18"/>
      <c r="G960" s="18"/>
      <c r="H960" s="18"/>
      <c r="I960" s="18"/>
      <c r="J960" s="18"/>
      <c r="K960" s="18"/>
      <c r="P960" s="18" t="s">
        <v>87</v>
      </c>
      <c r="Q960" s="18"/>
      <c r="R960" s="18"/>
      <c r="S960" s="18"/>
      <c r="T960" s="18"/>
      <c r="U960" s="18"/>
      <c r="V960" s="18"/>
      <c r="W960" s="18"/>
      <c r="X960" s="18"/>
      <c r="Y960" s="18"/>
      <c r="Z960" s="18"/>
      <c r="AA960" s="18"/>
      <c r="AB960" s="18"/>
      <c r="AC960" s="18"/>
      <c r="AD960" s="18"/>
      <c r="AE960" s="18"/>
      <c r="AF960" s="18"/>
      <c r="AG960" s="18"/>
      <c r="AH960" s="18"/>
      <c r="AI960" s="19" t="s">
        <v>54</v>
      </c>
      <c r="AJ960" s="19"/>
      <c r="AK960" s="19"/>
      <c r="AL960" s="19"/>
      <c r="AN960" s="20">
        <v>1</v>
      </c>
      <c r="AO960" s="20"/>
      <c r="AP960" s="20"/>
      <c r="AS960" s="34"/>
      <c r="AT960" s="34"/>
      <c r="AU960" s="34"/>
      <c r="AV960" s="34"/>
      <c r="AW960" s="34"/>
      <c r="AX960" s="31"/>
      <c r="AY960" s="31"/>
      <c r="AZ960" s="30">
        <f>AN960*AS960</f>
        <v>0</v>
      </c>
      <c r="BA960" s="30"/>
      <c r="BB960" s="30"/>
      <c r="BC960" s="30"/>
      <c r="BD960" s="30"/>
      <c r="BE960" s="30"/>
      <c r="BF960" s="30"/>
      <c r="BG960" s="30"/>
    </row>
    <row r="961" ht="3" customHeight="1"/>
    <row r="962" spans="16:34" ht="15.75" customHeight="1">
      <c r="P962" s="21" t="s">
        <v>88</v>
      </c>
      <c r="Q962" s="21"/>
      <c r="R962" s="21"/>
      <c r="S962" s="21"/>
      <c r="T962" s="21"/>
      <c r="U962" s="21"/>
      <c r="V962" s="21"/>
      <c r="W962" s="21"/>
      <c r="X962" s="21"/>
      <c r="Y962" s="21"/>
      <c r="Z962" s="21"/>
      <c r="AA962" s="21"/>
      <c r="AB962" s="21"/>
      <c r="AC962" s="21"/>
      <c r="AD962" s="21"/>
      <c r="AE962" s="21"/>
      <c r="AF962" s="21"/>
      <c r="AG962" s="21"/>
      <c r="AH962" s="21"/>
    </row>
    <row r="963" ht="2.25" customHeight="1"/>
    <row r="964" spans="20:59" ht="13.5" customHeight="1">
      <c r="T964" s="5" t="s">
        <v>294</v>
      </c>
      <c r="U964" s="5"/>
      <c r="V964" s="5"/>
      <c r="W964" s="5"/>
      <c r="X964" s="5"/>
      <c r="Y964" s="5"/>
      <c r="Z964" s="5"/>
      <c r="AA964" s="5"/>
      <c r="AB964" s="5"/>
      <c r="AC964" s="5"/>
      <c r="AD964" s="5"/>
      <c r="AE964" s="5"/>
      <c r="AF964" s="5"/>
      <c r="AG964" s="5"/>
      <c r="AH964" s="5"/>
      <c r="AI964" s="5"/>
      <c r="AJ964" s="5"/>
      <c r="AK964" s="5"/>
      <c r="AL964" s="5"/>
      <c r="AM964" s="5"/>
      <c r="AN964" s="5"/>
      <c r="AO964" s="5"/>
      <c r="AP964" s="5"/>
      <c r="AQ964" s="5"/>
      <c r="AR964" s="5"/>
      <c r="AS964" s="5"/>
      <c r="AT964" s="5"/>
      <c r="AU964" s="5"/>
      <c r="AV964" s="5"/>
      <c r="AW964" s="5"/>
      <c r="AX964" s="5"/>
      <c r="AY964" s="5"/>
      <c r="AZ964" s="5"/>
      <c r="BA964" s="5"/>
      <c r="BB964" s="5"/>
      <c r="BC964" s="5"/>
      <c r="BD964" s="5"/>
      <c r="BE964" s="5"/>
      <c r="BF964" s="5"/>
      <c r="BG964" s="5"/>
    </row>
    <row r="965" spans="3:59" ht="15.75" customHeight="1">
      <c r="C965" s="22" t="s">
        <v>33</v>
      </c>
      <c r="D965" s="22"/>
      <c r="E965" s="22"/>
      <c r="F965" s="22"/>
      <c r="G965" s="22"/>
      <c r="H965" s="22"/>
      <c r="I965" s="22"/>
      <c r="J965" s="22"/>
      <c r="K965" s="22"/>
      <c r="L965" s="22"/>
      <c r="M965" s="22"/>
      <c r="N965" s="22"/>
      <c r="O965" s="22"/>
      <c r="P965" s="22"/>
      <c r="Q965" s="22"/>
      <c r="T965" s="23" t="s">
        <v>34</v>
      </c>
      <c r="U965" s="23"/>
      <c r="V965" s="23"/>
      <c r="W965" s="23"/>
      <c r="X965" s="23"/>
      <c r="Y965" s="23"/>
      <c r="Z965" s="23"/>
      <c r="AA965" s="23"/>
      <c r="AB965" s="23"/>
      <c r="AC965" s="23"/>
      <c r="AD965" s="23"/>
      <c r="AE965" s="23"/>
      <c r="AF965" s="23"/>
      <c r="AG965" s="23"/>
      <c r="AH965" s="23"/>
      <c r="AI965" s="23"/>
      <c r="AJ965" s="23"/>
      <c r="AK965" s="23"/>
      <c r="AL965" s="23"/>
      <c r="AM965" s="23"/>
      <c r="AN965" s="23"/>
      <c r="AO965" s="23"/>
      <c r="AP965" s="23"/>
      <c r="AQ965" s="23"/>
      <c r="AR965" s="23"/>
      <c r="AS965" s="23"/>
      <c r="AT965" s="23"/>
      <c r="AU965" s="23"/>
      <c r="AV965" s="23"/>
      <c r="AW965" s="23"/>
      <c r="AX965" s="23"/>
      <c r="AY965" s="23"/>
      <c r="AZ965" s="23"/>
      <c r="BA965" s="23"/>
      <c r="BB965" s="23"/>
      <c r="BC965" s="23"/>
      <c r="BD965" s="23"/>
      <c r="BE965" s="23"/>
      <c r="BF965" s="23"/>
      <c r="BG965" s="23"/>
    </row>
    <row r="966" ht="12.75" customHeight="1" hidden="1"/>
    <row r="967" spans="3:59" ht="13.5" customHeight="1">
      <c r="C967" s="22" t="s">
        <v>35</v>
      </c>
      <c r="D967" s="22"/>
      <c r="E967" s="22"/>
      <c r="F967" s="22"/>
      <c r="G967" s="22"/>
      <c r="H967" s="22"/>
      <c r="I967" s="22"/>
      <c r="J967" s="22"/>
      <c r="K967" s="22"/>
      <c r="L967" s="22"/>
      <c r="M967" s="22"/>
      <c r="N967" s="22"/>
      <c r="O967" s="22"/>
      <c r="P967" s="22"/>
      <c r="Q967" s="22"/>
      <c r="S967" s="5" t="s">
        <v>90</v>
      </c>
      <c r="T967" s="5"/>
      <c r="U967" s="5"/>
      <c r="V967" s="5"/>
      <c r="W967" s="5"/>
      <c r="X967" s="5"/>
      <c r="Y967" s="5"/>
      <c r="Z967" s="5"/>
      <c r="AA967" s="5"/>
      <c r="AB967" s="5"/>
      <c r="AC967" s="5"/>
      <c r="AD967" s="5"/>
      <c r="AE967" s="5"/>
      <c r="AF967" s="5"/>
      <c r="AG967" s="5"/>
      <c r="AH967" s="5"/>
      <c r="AI967" s="5"/>
      <c r="AJ967" s="5"/>
      <c r="AK967" s="5"/>
      <c r="AL967" s="5"/>
      <c r="AM967" s="5"/>
      <c r="AN967" s="5"/>
      <c r="AO967" s="5"/>
      <c r="AP967" s="5"/>
      <c r="AQ967" s="5"/>
      <c r="AR967" s="5"/>
      <c r="AS967" s="5"/>
      <c r="AT967" s="5"/>
      <c r="AU967" s="5"/>
      <c r="AV967" s="5"/>
      <c r="AW967" s="5"/>
      <c r="AX967" s="5"/>
      <c r="AY967" s="5"/>
      <c r="AZ967" s="5"/>
      <c r="BA967" s="5"/>
      <c r="BB967" s="5"/>
      <c r="BC967" s="5"/>
      <c r="BD967" s="5"/>
      <c r="BE967" s="5"/>
      <c r="BF967" s="5"/>
      <c r="BG967" s="5"/>
    </row>
    <row r="968" ht="1.5" customHeight="1"/>
    <row r="969" spans="3:59" ht="14.25" customHeight="1">
      <c r="C969" s="17">
        <v>14</v>
      </c>
      <c r="D969" s="17"/>
      <c r="E969" s="18" t="s">
        <v>91</v>
      </c>
      <c r="F969" s="18"/>
      <c r="G969" s="18"/>
      <c r="H969" s="18"/>
      <c r="I969" s="18"/>
      <c r="J969" s="18"/>
      <c r="K969" s="18"/>
      <c r="P969" s="18" t="s">
        <v>92</v>
      </c>
      <c r="Q969" s="18"/>
      <c r="R969" s="18"/>
      <c r="S969" s="18"/>
      <c r="T969" s="18"/>
      <c r="U969" s="18"/>
      <c r="V969" s="18"/>
      <c r="W969" s="18"/>
      <c r="X969" s="18"/>
      <c r="Y969" s="18"/>
      <c r="Z969" s="18"/>
      <c r="AA969" s="18"/>
      <c r="AB969" s="18"/>
      <c r="AC969" s="18"/>
      <c r="AD969" s="18"/>
      <c r="AE969" s="18"/>
      <c r="AF969" s="18"/>
      <c r="AG969" s="18"/>
      <c r="AH969" s="18"/>
      <c r="AI969" s="19" t="s">
        <v>93</v>
      </c>
      <c r="AJ969" s="19"/>
      <c r="AK969" s="19"/>
      <c r="AL969" s="19"/>
      <c r="AN969" s="20">
        <v>20</v>
      </c>
      <c r="AO969" s="20"/>
      <c r="AP969" s="20"/>
      <c r="AS969" s="34"/>
      <c r="AT969" s="34"/>
      <c r="AU969" s="34"/>
      <c r="AV969" s="34"/>
      <c r="AW969" s="34"/>
      <c r="AX969" s="31"/>
      <c r="AY969" s="31"/>
      <c r="AZ969" s="30">
        <f>AN969*AS969</f>
        <v>0</v>
      </c>
      <c r="BA969" s="30"/>
      <c r="BB969" s="30"/>
      <c r="BC969" s="30"/>
      <c r="BD969" s="30"/>
      <c r="BE969" s="30"/>
      <c r="BF969" s="30"/>
      <c r="BG969" s="30"/>
    </row>
    <row r="970" ht="3" customHeight="1"/>
    <row r="971" spans="16:34" ht="15.75" customHeight="1">
      <c r="P971" s="21" t="s">
        <v>295</v>
      </c>
      <c r="Q971" s="21"/>
      <c r="R971" s="21"/>
      <c r="S971" s="21"/>
      <c r="T971" s="21"/>
      <c r="U971" s="21"/>
      <c r="V971" s="21"/>
      <c r="W971" s="21"/>
      <c r="X971" s="21"/>
      <c r="Y971" s="21"/>
      <c r="Z971" s="21"/>
      <c r="AA971" s="21"/>
      <c r="AB971" s="21"/>
      <c r="AC971" s="21"/>
      <c r="AD971" s="21"/>
      <c r="AE971" s="21"/>
      <c r="AF971" s="21"/>
      <c r="AG971" s="21"/>
      <c r="AH971" s="21"/>
    </row>
    <row r="972" ht="2.25" customHeight="1"/>
    <row r="973" spans="20:59" ht="13.5" customHeight="1">
      <c r="T973" s="5" t="s">
        <v>296</v>
      </c>
      <c r="U973" s="5"/>
      <c r="V973" s="5"/>
      <c r="W973" s="5"/>
      <c r="X973" s="5"/>
      <c r="Y973" s="5"/>
      <c r="Z973" s="5"/>
      <c r="AA973" s="5"/>
      <c r="AB973" s="5"/>
      <c r="AC973" s="5"/>
      <c r="AD973" s="5"/>
      <c r="AE973" s="5"/>
      <c r="AF973" s="5"/>
      <c r="AG973" s="5"/>
      <c r="AH973" s="5"/>
      <c r="AI973" s="5"/>
      <c r="AJ973" s="5"/>
      <c r="AK973" s="5"/>
      <c r="AL973" s="5"/>
      <c r="AM973" s="5"/>
      <c r="AN973" s="5"/>
      <c r="AO973" s="5"/>
      <c r="AP973" s="5"/>
      <c r="AQ973" s="5"/>
      <c r="AR973" s="5"/>
      <c r="AS973" s="5"/>
      <c r="AT973" s="5"/>
      <c r="AU973" s="5"/>
      <c r="AV973" s="5"/>
      <c r="AW973" s="5"/>
      <c r="AX973" s="5"/>
      <c r="AY973" s="5"/>
      <c r="AZ973" s="5"/>
      <c r="BA973" s="5"/>
      <c r="BB973" s="5"/>
      <c r="BC973" s="5"/>
      <c r="BD973" s="5"/>
      <c r="BE973" s="5"/>
      <c r="BF973" s="5"/>
      <c r="BG973" s="5"/>
    </row>
    <row r="974" spans="3:59" ht="15.75" customHeight="1">
      <c r="C974" s="22" t="s">
        <v>33</v>
      </c>
      <c r="D974" s="22"/>
      <c r="E974" s="22"/>
      <c r="F974" s="22"/>
      <c r="G974" s="22"/>
      <c r="H974" s="22"/>
      <c r="I974" s="22"/>
      <c r="J974" s="22"/>
      <c r="K974" s="22"/>
      <c r="L974" s="22"/>
      <c r="M974" s="22"/>
      <c r="N974" s="22"/>
      <c r="O974" s="22"/>
      <c r="P974" s="22"/>
      <c r="Q974" s="22"/>
      <c r="T974" s="23" t="s">
        <v>34</v>
      </c>
      <c r="U974" s="23"/>
      <c r="V974" s="23"/>
      <c r="W974" s="23"/>
      <c r="X974" s="23"/>
      <c r="Y974" s="23"/>
      <c r="Z974" s="23"/>
      <c r="AA974" s="23"/>
      <c r="AB974" s="23"/>
      <c r="AC974" s="23"/>
      <c r="AD974" s="23"/>
      <c r="AE974" s="23"/>
      <c r="AF974" s="23"/>
      <c r="AG974" s="23"/>
      <c r="AH974" s="23"/>
      <c r="AI974" s="23"/>
      <c r="AJ974" s="23"/>
      <c r="AK974" s="23"/>
      <c r="AL974" s="23"/>
      <c r="AM974" s="23"/>
      <c r="AN974" s="23"/>
      <c r="AO974" s="23"/>
      <c r="AP974" s="23"/>
      <c r="AQ974" s="23"/>
      <c r="AR974" s="23"/>
      <c r="AS974" s="23"/>
      <c r="AT974" s="23"/>
      <c r="AU974" s="23"/>
      <c r="AV974" s="23"/>
      <c r="AW974" s="23"/>
      <c r="AX974" s="23"/>
      <c r="AY974" s="23"/>
      <c r="AZ974" s="23"/>
      <c r="BA974" s="23"/>
      <c r="BB974" s="23"/>
      <c r="BC974" s="23"/>
      <c r="BD974" s="23"/>
      <c r="BE974" s="23"/>
      <c r="BF974" s="23"/>
      <c r="BG974" s="23"/>
    </row>
    <row r="975" ht="12.75" customHeight="1" hidden="1"/>
    <row r="976" spans="3:59" ht="13.5" customHeight="1">
      <c r="C976" s="22" t="s">
        <v>35</v>
      </c>
      <c r="D976" s="22"/>
      <c r="E976" s="22"/>
      <c r="F976" s="22"/>
      <c r="G976" s="22"/>
      <c r="H976" s="22"/>
      <c r="I976" s="22"/>
      <c r="J976" s="22"/>
      <c r="K976" s="22"/>
      <c r="L976" s="22"/>
      <c r="M976" s="22"/>
      <c r="N976" s="22"/>
      <c r="O976" s="22"/>
      <c r="P976" s="22"/>
      <c r="Q976" s="22"/>
      <c r="S976" s="25" t="s">
        <v>96</v>
      </c>
      <c r="T976" s="25"/>
      <c r="U976" s="25"/>
      <c r="V976" s="25"/>
      <c r="W976" s="25"/>
      <c r="X976" s="25"/>
      <c r="Y976" s="25"/>
      <c r="Z976" s="25"/>
      <c r="AA976" s="25"/>
      <c r="AB976" s="25"/>
      <c r="AC976" s="25"/>
      <c r="AD976" s="25"/>
      <c r="AE976" s="25"/>
      <c r="AF976" s="25"/>
      <c r="AG976" s="25"/>
      <c r="AH976" s="25"/>
      <c r="AI976" s="25"/>
      <c r="AJ976" s="25"/>
      <c r="AK976" s="25"/>
      <c r="AL976" s="25"/>
      <c r="AM976" s="25"/>
      <c r="AN976" s="25"/>
      <c r="AO976" s="25"/>
      <c r="AP976" s="25"/>
      <c r="AQ976" s="25"/>
      <c r="AR976" s="25"/>
      <c r="AS976" s="25"/>
      <c r="AT976" s="25"/>
      <c r="AU976" s="25"/>
      <c r="AV976" s="25"/>
      <c r="AW976" s="25"/>
      <c r="AX976" s="25"/>
      <c r="AY976" s="25"/>
      <c r="AZ976" s="25"/>
      <c r="BA976" s="25"/>
      <c r="BB976" s="25"/>
      <c r="BC976" s="25"/>
      <c r="BD976" s="25"/>
      <c r="BE976" s="25"/>
      <c r="BF976" s="25"/>
      <c r="BG976" s="25"/>
    </row>
    <row r="977" spans="19:59" ht="13.5" customHeight="1">
      <c r="S977" s="25"/>
      <c r="T977" s="25"/>
      <c r="U977" s="25"/>
      <c r="V977" s="25"/>
      <c r="W977" s="25"/>
      <c r="X977" s="25"/>
      <c r="Y977" s="25"/>
      <c r="Z977" s="25"/>
      <c r="AA977" s="25"/>
      <c r="AB977" s="25"/>
      <c r="AC977" s="25"/>
      <c r="AD977" s="25"/>
      <c r="AE977" s="25"/>
      <c r="AF977" s="25"/>
      <c r="AG977" s="25"/>
      <c r="AH977" s="25"/>
      <c r="AI977" s="25"/>
      <c r="AJ977" s="25"/>
      <c r="AK977" s="25"/>
      <c r="AL977" s="25"/>
      <c r="AM977" s="25"/>
      <c r="AN977" s="25"/>
      <c r="AO977" s="25"/>
      <c r="AP977" s="25"/>
      <c r="AQ977" s="25"/>
      <c r="AR977" s="25"/>
      <c r="AS977" s="25"/>
      <c r="AT977" s="25"/>
      <c r="AU977" s="25"/>
      <c r="AV977" s="25"/>
      <c r="AW977" s="25"/>
      <c r="AX977" s="25"/>
      <c r="AY977" s="25"/>
      <c r="AZ977" s="25"/>
      <c r="BA977" s="25"/>
      <c r="BB977" s="25"/>
      <c r="BC977" s="25"/>
      <c r="BD977" s="25"/>
      <c r="BE977" s="25"/>
      <c r="BF977" s="25"/>
      <c r="BG977" s="25"/>
    </row>
    <row r="978" spans="19:59" ht="13.5" customHeight="1">
      <c r="S978" s="25"/>
      <c r="T978" s="25"/>
      <c r="U978" s="25"/>
      <c r="V978" s="25"/>
      <c r="W978" s="25"/>
      <c r="X978" s="25"/>
      <c r="Y978" s="25"/>
      <c r="Z978" s="25"/>
      <c r="AA978" s="25"/>
      <c r="AB978" s="25"/>
      <c r="AC978" s="25"/>
      <c r="AD978" s="25"/>
      <c r="AE978" s="25"/>
      <c r="AF978" s="25"/>
      <c r="AG978" s="25"/>
      <c r="AH978" s="25"/>
      <c r="AI978" s="25"/>
      <c r="AJ978" s="25"/>
      <c r="AK978" s="25"/>
      <c r="AL978" s="25"/>
      <c r="AM978" s="25"/>
      <c r="AN978" s="25"/>
      <c r="AO978" s="25"/>
      <c r="AP978" s="25"/>
      <c r="AQ978" s="25"/>
      <c r="AR978" s="25"/>
      <c r="AS978" s="25"/>
      <c r="AT978" s="25"/>
      <c r="AU978" s="25"/>
      <c r="AV978" s="25"/>
      <c r="AW978" s="25"/>
      <c r="AX978" s="25"/>
      <c r="AY978" s="25"/>
      <c r="AZ978" s="25"/>
      <c r="BA978" s="25"/>
      <c r="BB978" s="25"/>
      <c r="BC978" s="25"/>
      <c r="BD978" s="25"/>
      <c r="BE978" s="25"/>
      <c r="BF978" s="25"/>
      <c r="BG978" s="25"/>
    </row>
    <row r="979" ht="1.5" customHeight="1"/>
    <row r="980" spans="3:59" ht="13.5" customHeight="1">
      <c r="C980" s="17">
        <v>15</v>
      </c>
      <c r="D980" s="17"/>
      <c r="E980" s="18" t="s">
        <v>103</v>
      </c>
      <c r="F980" s="18"/>
      <c r="G980" s="18"/>
      <c r="H980" s="18"/>
      <c r="I980" s="18"/>
      <c r="J980" s="18"/>
      <c r="K980" s="18"/>
      <c r="P980" s="26" t="s">
        <v>104</v>
      </c>
      <c r="Q980" s="26"/>
      <c r="R980" s="26"/>
      <c r="S980" s="26"/>
      <c r="T980" s="26"/>
      <c r="U980" s="26"/>
      <c r="V980" s="26"/>
      <c r="W980" s="26"/>
      <c r="X980" s="26"/>
      <c r="Y980" s="26"/>
      <c r="Z980" s="26"/>
      <c r="AA980" s="26"/>
      <c r="AB980" s="26"/>
      <c r="AC980" s="26"/>
      <c r="AD980" s="26"/>
      <c r="AE980" s="26"/>
      <c r="AF980" s="26"/>
      <c r="AG980" s="26"/>
      <c r="AH980" s="26"/>
      <c r="AI980" s="19" t="s">
        <v>99</v>
      </c>
      <c r="AJ980" s="19"/>
      <c r="AK980" s="19"/>
      <c r="AL980" s="19"/>
      <c r="AN980" s="20">
        <v>1.17</v>
      </c>
      <c r="AO980" s="20"/>
      <c r="AP980" s="20"/>
      <c r="AS980" s="34"/>
      <c r="AT980" s="34"/>
      <c r="AU980" s="34"/>
      <c r="AV980" s="34"/>
      <c r="AW980" s="34"/>
      <c r="AX980" s="31"/>
      <c r="AY980" s="31"/>
      <c r="AZ980" s="30">
        <f>AN980*AS980</f>
        <v>0</v>
      </c>
      <c r="BA980" s="30"/>
      <c r="BB980" s="30"/>
      <c r="BC980" s="30"/>
      <c r="BD980" s="30"/>
      <c r="BE980" s="30"/>
      <c r="BF980" s="30"/>
      <c r="BG980" s="30"/>
    </row>
    <row r="981" spans="16:34" ht="12" customHeight="1">
      <c r="P981" s="26"/>
      <c r="Q981" s="26"/>
      <c r="R981" s="26"/>
      <c r="S981" s="26"/>
      <c r="T981" s="26"/>
      <c r="U981" s="26"/>
      <c r="V981" s="26"/>
      <c r="W981" s="26"/>
      <c r="X981" s="26"/>
      <c r="Y981" s="26"/>
      <c r="Z981" s="26"/>
      <c r="AA981" s="26"/>
      <c r="AB981" s="26"/>
      <c r="AC981" s="26"/>
      <c r="AD981" s="26"/>
      <c r="AE981" s="26"/>
      <c r="AF981" s="26"/>
      <c r="AG981" s="26"/>
      <c r="AH981" s="26"/>
    </row>
    <row r="982" ht="3" customHeight="1"/>
    <row r="983" spans="16:34" ht="15.75" customHeight="1">
      <c r="P983" s="21" t="s">
        <v>105</v>
      </c>
      <c r="Q983" s="21"/>
      <c r="R983" s="21"/>
      <c r="S983" s="21"/>
      <c r="T983" s="21"/>
      <c r="U983" s="21"/>
      <c r="V983" s="21"/>
      <c r="W983" s="21"/>
      <c r="X983" s="21"/>
      <c r="Y983" s="21"/>
      <c r="Z983" s="21"/>
      <c r="AA983" s="21"/>
      <c r="AB983" s="21"/>
      <c r="AC983" s="21"/>
      <c r="AD983" s="21"/>
      <c r="AE983" s="21"/>
      <c r="AF983" s="21"/>
      <c r="AG983" s="21"/>
      <c r="AH983" s="21"/>
    </row>
    <row r="984" ht="2.25" customHeight="1"/>
    <row r="985" spans="20:59" ht="13.5" customHeight="1">
      <c r="T985" s="5" t="s">
        <v>297</v>
      </c>
      <c r="U985" s="5"/>
      <c r="V985" s="5"/>
      <c r="W985" s="5"/>
      <c r="X985" s="5"/>
      <c r="Y985" s="5"/>
      <c r="Z985" s="5"/>
      <c r="AA985" s="5"/>
      <c r="AB985" s="5"/>
      <c r="AC985" s="5"/>
      <c r="AD985" s="5"/>
      <c r="AE985" s="5"/>
      <c r="AF985" s="5"/>
      <c r="AG985" s="5"/>
      <c r="AH985" s="5"/>
      <c r="AI985" s="5"/>
      <c r="AJ985" s="5"/>
      <c r="AK985" s="5"/>
      <c r="AL985" s="5"/>
      <c r="AM985" s="5"/>
      <c r="AN985" s="5"/>
      <c r="AO985" s="5"/>
      <c r="AP985" s="5"/>
      <c r="AQ985" s="5"/>
      <c r="AR985" s="5"/>
      <c r="AS985" s="5"/>
      <c r="AT985" s="5"/>
      <c r="AU985" s="5"/>
      <c r="AV985" s="5"/>
      <c r="AW985" s="5"/>
      <c r="AX985" s="5"/>
      <c r="AY985" s="5"/>
      <c r="AZ985" s="5"/>
      <c r="BA985" s="5"/>
      <c r="BB985" s="5"/>
      <c r="BC985" s="5"/>
      <c r="BD985" s="5"/>
      <c r="BE985" s="5"/>
      <c r="BF985" s="5"/>
      <c r="BG985" s="5"/>
    </row>
    <row r="986" spans="3:59" ht="15.75" customHeight="1">
      <c r="C986" s="22" t="s">
        <v>33</v>
      </c>
      <c r="D986" s="22"/>
      <c r="E986" s="22"/>
      <c r="F986" s="22"/>
      <c r="G986" s="22"/>
      <c r="H986" s="22"/>
      <c r="I986" s="22"/>
      <c r="J986" s="22"/>
      <c r="K986" s="22"/>
      <c r="L986" s="22"/>
      <c r="M986" s="22"/>
      <c r="N986" s="22"/>
      <c r="O986" s="22"/>
      <c r="P986" s="22"/>
      <c r="Q986" s="22"/>
      <c r="T986" s="23" t="s">
        <v>34</v>
      </c>
      <c r="U986" s="23"/>
      <c r="V986" s="23"/>
      <c r="W986" s="23"/>
      <c r="X986" s="23"/>
      <c r="Y986" s="23"/>
      <c r="Z986" s="23"/>
      <c r="AA986" s="23"/>
      <c r="AB986" s="23"/>
      <c r="AC986" s="23"/>
      <c r="AD986" s="23"/>
      <c r="AE986" s="23"/>
      <c r="AF986" s="23"/>
      <c r="AG986" s="23"/>
      <c r="AH986" s="23"/>
      <c r="AI986" s="23"/>
      <c r="AJ986" s="23"/>
      <c r="AK986" s="23"/>
      <c r="AL986" s="23"/>
      <c r="AM986" s="23"/>
      <c r="AN986" s="23"/>
      <c r="AO986" s="23"/>
      <c r="AP986" s="23"/>
      <c r="AQ986" s="23"/>
      <c r="AR986" s="23"/>
      <c r="AS986" s="23"/>
      <c r="AT986" s="23"/>
      <c r="AU986" s="23"/>
      <c r="AV986" s="23"/>
      <c r="AW986" s="23"/>
      <c r="AX986" s="23"/>
      <c r="AY986" s="23"/>
      <c r="AZ986" s="23"/>
      <c r="BA986" s="23"/>
      <c r="BB986" s="23"/>
      <c r="BC986" s="23"/>
      <c r="BD986" s="23"/>
      <c r="BE986" s="23"/>
      <c r="BF986" s="23"/>
      <c r="BG986" s="23"/>
    </row>
    <row r="987" ht="12.75" customHeight="1" hidden="1"/>
    <row r="988" spans="3:59" ht="13.5" customHeight="1">
      <c r="C988" s="22" t="s">
        <v>35</v>
      </c>
      <c r="D988" s="22"/>
      <c r="E988" s="22"/>
      <c r="F988" s="22"/>
      <c r="G988" s="22"/>
      <c r="H988" s="22"/>
      <c r="I988" s="22"/>
      <c r="J988" s="22"/>
      <c r="K988" s="22"/>
      <c r="L988" s="22"/>
      <c r="M988" s="22"/>
      <c r="N988" s="22"/>
      <c r="O988" s="22"/>
      <c r="P988" s="22"/>
      <c r="Q988" s="22"/>
      <c r="S988" s="25" t="s">
        <v>102</v>
      </c>
      <c r="T988" s="25"/>
      <c r="U988" s="25"/>
      <c r="V988" s="25"/>
      <c r="W988" s="25"/>
      <c r="X988" s="25"/>
      <c r="Y988" s="25"/>
      <c r="Z988" s="25"/>
      <c r="AA988" s="25"/>
      <c r="AB988" s="25"/>
      <c r="AC988" s="25"/>
      <c r="AD988" s="25"/>
      <c r="AE988" s="25"/>
      <c r="AF988" s="25"/>
      <c r="AG988" s="25"/>
      <c r="AH988" s="25"/>
      <c r="AI988" s="25"/>
      <c r="AJ988" s="25"/>
      <c r="AK988" s="25"/>
      <c r="AL988" s="25"/>
      <c r="AM988" s="25"/>
      <c r="AN988" s="25"/>
      <c r="AO988" s="25"/>
      <c r="AP988" s="25"/>
      <c r="AQ988" s="25"/>
      <c r="AR988" s="25"/>
      <c r="AS988" s="25"/>
      <c r="AT988" s="25"/>
      <c r="AU988" s="25"/>
      <c r="AV988" s="25"/>
      <c r="AW988" s="25"/>
      <c r="AX988" s="25"/>
      <c r="AY988" s="25"/>
      <c r="AZ988" s="25"/>
      <c r="BA988" s="25"/>
      <c r="BB988" s="25"/>
      <c r="BC988" s="25"/>
      <c r="BD988" s="25"/>
      <c r="BE988" s="25"/>
      <c r="BF988" s="25"/>
      <c r="BG988" s="25"/>
    </row>
    <row r="989" spans="19:59" ht="13.5" customHeight="1">
      <c r="S989" s="25"/>
      <c r="T989" s="25"/>
      <c r="U989" s="25"/>
      <c r="V989" s="25"/>
      <c r="W989" s="25"/>
      <c r="X989" s="25"/>
      <c r="Y989" s="25"/>
      <c r="Z989" s="25"/>
      <c r="AA989" s="25"/>
      <c r="AB989" s="25"/>
      <c r="AC989" s="25"/>
      <c r="AD989" s="25"/>
      <c r="AE989" s="25"/>
      <c r="AF989" s="25"/>
      <c r="AG989" s="25"/>
      <c r="AH989" s="25"/>
      <c r="AI989" s="25"/>
      <c r="AJ989" s="25"/>
      <c r="AK989" s="25"/>
      <c r="AL989" s="25"/>
      <c r="AM989" s="25"/>
      <c r="AN989" s="25"/>
      <c r="AO989" s="25"/>
      <c r="AP989" s="25"/>
      <c r="AQ989" s="25"/>
      <c r="AR989" s="25"/>
      <c r="AS989" s="25"/>
      <c r="AT989" s="25"/>
      <c r="AU989" s="25"/>
      <c r="AV989" s="25"/>
      <c r="AW989" s="25"/>
      <c r="AX989" s="25"/>
      <c r="AY989" s="25"/>
      <c r="AZ989" s="25"/>
      <c r="BA989" s="25"/>
      <c r="BB989" s="25"/>
      <c r="BC989" s="25"/>
      <c r="BD989" s="25"/>
      <c r="BE989" s="25"/>
      <c r="BF989" s="25"/>
      <c r="BG989" s="25"/>
    </row>
    <row r="990" spans="19:59" ht="13.5" customHeight="1">
      <c r="S990" s="25"/>
      <c r="T990" s="25"/>
      <c r="U990" s="25"/>
      <c r="V990" s="25"/>
      <c r="W990" s="25"/>
      <c r="X990" s="25"/>
      <c r="Y990" s="25"/>
      <c r="Z990" s="25"/>
      <c r="AA990" s="25"/>
      <c r="AB990" s="25"/>
      <c r="AC990" s="25"/>
      <c r="AD990" s="25"/>
      <c r="AE990" s="25"/>
      <c r="AF990" s="25"/>
      <c r="AG990" s="25"/>
      <c r="AH990" s="25"/>
      <c r="AI990" s="25"/>
      <c r="AJ990" s="25"/>
      <c r="AK990" s="25"/>
      <c r="AL990" s="25"/>
      <c r="AM990" s="25"/>
      <c r="AN990" s="25"/>
      <c r="AO990" s="25"/>
      <c r="AP990" s="25"/>
      <c r="AQ990" s="25"/>
      <c r="AR990" s="25"/>
      <c r="AS990" s="25"/>
      <c r="AT990" s="25"/>
      <c r="AU990" s="25"/>
      <c r="AV990" s="25"/>
      <c r="AW990" s="25"/>
      <c r="AX990" s="25"/>
      <c r="AY990" s="25"/>
      <c r="AZ990" s="25"/>
      <c r="BA990" s="25"/>
      <c r="BB990" s="25"/>
      <c r="BC990" s="25"/>
      <c r="BD990" s="25"/>
      <c r="BE990" s="25"/>
      <c r="BF990" s="25"/>
      <c r="BG990" s="25"/>
    </row>
    <row r="991" ht="1.5" customHeight="1"/>
    <row r="992" spans="3:59" ht="13.5" customHeight="1">
      <c r="C992" s="17">
        <v>16</v>
      </c>
      <c r="D992" s="17"/>
      <c r="E992" s="18" t="s">
        <v>107</v>
      </c>
      <c r="F992" s="18"/>
      <c r="G992" s="18"/>
      <c r="H992" s="18"/>
      <c r="I992" s="18"/>
      <c r="J992" s="18"/>
      <c r="K992" s="18"/>
      <c r="P992" s="26" t="s">
        <v>108</v>
      </c>
      <c r="Q992" s="26"/>
      <c r="R992" s="26"/>
      <c r="S992" s="26"/>
      <c r="T992" s="26"/>
      <c r="U992" s="26"/>
      <c r="V992" s="26"/>
      <c r="W992" s="26"/>
      <c r="X992" s="26"/>
      <c r="Y992" s="26"/>
      <c r="Z992" s="26"/>
      <c r="AA992" s="26"/>
      <c r="AB992" s="26"/>
      <c r="AC992" s="26"/>
      <c r="AD992" s="26"/>
      <c r="AE992" s="26"/>
      <c r="AF992" s="26"/>
      <c r="AG992" s="26"/>
      <c r="AH992" s="26"/>
      <c r="AI992" s="19" t="s">
        <v>99</v>
      </c>
      <c r="AJ992" s="19"/>
      <c r="AK992" s="19"/>
      <c r="AL992" s="19"/>
      <c r="AN992" s="20">
        <v>8.1</v>
      </c>
      <c r="AO992" s="20"/>
      <c r="AP992" s="20"/>
      <c r="AS992" s="34"/>
      <c r="AT992" s="34"/>
      <c r="AU992" s="34"/>
      <c r="AV992" s="34"/>
      <c r="AW992" s="34"/>
      <c r="AX992" s="31"/>
      <c r="AY992" s="31"/>
      <c r="AZ992" s="30">
        <f>AN992*AS992</f>
        <v>0</v>
      </c>
      <c r="BA992" s="30"/>
      <c r="BB992" s="30"/>
      <c r="BC992" s="30"/>
      <c r="BD992" s="30"/>
      <c r="BE992" s="30"/>
      <c r="BF992" s="30"/>
      <c r="BG992" s="30"/>
    </row>
    <row r="993" spans="16:34" ht="12" customHeight="1">
      <c r="P993" s="26"/>
      <c r="Q993" s="26"/>
      <c r="R993" s="26"/>
      <c r="S993" s="26"/>
      <c r="T993" s="26"/>
      <c r="U993" s="26"/>
      <c r="V993" s="26"/>
      <c r="W993" s="26"/>
      <c r="X993" s="26"/>
      <c r="Y993" s="26"/>
      <c r="Z993" s="26"/>
      <c r="AA993" s="26"/>
      <c r="AB993" s="26"/>
      <c r="AC993" s="26"/>
      <c r="AD993" s="26"/>
      <c r="AE993" s="26"/>
      <c r="AF993" s="26"/>
      <c r="AG993" s="26"/>
      <c r="AH993" s="26"/>
    </row>
    <row r="994" ht="3" customHeight="1"/>
    <row r="995" spans="16:34" ht="15.75" customHeight="1">
      <c r="P995" s="21" t="s">
        <v>109</v>
      </c>
      <c r="Q995" s="21"/>
      <c r="R995" s="21"/>
      <c r="S995" s="21"/>
      <c r="T995" s="21"/>
      <c r="U995" s="21"/>
      <c r="V995" s="21"/>
      <c r="W995" s="21"/>
      <c r="X995" s="21"/>
      <c r="Y995" s="21"/>
      <c r="Z995" s="21"/>
      <c r="AA995" s="21"/>
      <c r="AB995" s="21"/>
      <c r="AC995" s="21"/>
      <c r="AD995" s="21"/>
      <c r="AE995" s="21"/>
      <c r="AF995" s="21"/>
      <c r="AG995" s="21"/>
      <c r="AH995" s="21"/>
    </row>
    <row r="996" ht="2.25" customHeight="1"/>
    <row r="997" spans="20:59" ht="13.5" customHeight="1">
      <c r="T997" s="5" t="s">
        <v>298</v>
      </c>
      <c r="U997" s="5"/>
      <c r="V997" s="5"/>
      <c r="W997" s="5"/>
      <c r="X997" s="5"/>
      <c r="Y997" s="5"/>
      <c r="Z997" s="5"/>
      <c r="AA997" s="5"/>
      <c r="AB997" s="5"/>
      <c r="AC997" s="5"/>
      <c r="AD997" s="5"/>
      <c r="AE997" s="5"/>
      <c r="AF997" s="5"/>
      <c r="AG997" s="5"/>
      <c r="AH997" s="5"/>
      <c r="AI997" s="5"/>
      <c r="AJ997" s="5"/>
      <c r="AK997" s="5"/>
      <c r="AL997" s="5"/>
      <c r="AM997" s="5"/>
      <c r="AN997" s="5"/>
      <c r="AO997" s="5"/>
      <c r="AP997" s="5"/>
      <c r="AQ997" s="5"/>
      <c r="AR997" s="5"/>
      <c r="AS997" s="5"/>
      <c r="AT997" s="5"/>
      <c r="AU997" s="5"/>
      <c r="AV997" s="5"/>
      <c r="AW997" s="5"/>
      <c r="AX997" s="5"/>
      <c r="AY997" s="5"/>
      <c r="AZ997" s="5"/>
      <c r="BA997" s="5"/>
      <c r="BB997" s="5"/>
      <c r="BC997" s="5"/>
      <c r="BD997" s="5"/>
      <c r="BE997" s="5"/>
      <c r="BF997" s="5"/>
      <c r="BG997" s="5"/>
    </row>
    <row r="998" spans="3:59" ht="15.75" customHeight="1">
      <c r="C998" s="22" t="s">
        <v>33</v>
      </c>
      <c r="D998" s="22"/>
      <c r="E998" s="22"/>
      <c r="F998" s="22"/>
      <c r="G998" s="22"/>
      <c r="H998" s="22"/>
      <c r="I998" s="22"/>
      <c r="J998" s="22"/>
      <c r="K998" s="22"/>
      <c r="L998" s="22"/>
      <c r="M998" s="22"/>
      <c r="N998" s="22"/>
      <c r="O998" s="22"/>
      <c r="P998" s="22"/>
      <c r="Q998" s="22"/>
      <c r="T998" s="23" t="s">
        <v>34</v>
      </c>
      <c r="U998" s="23"/>
      <c r="V998" s="23"/>
      <c r="W998" s="23"/>
      <c r="X998" s="23"/>
      <c r="Y998" s="23"/>
      <c r="Z998" s="23"/>
      <c r="AA998" s="23"/>
      <c r="AB998" s="23"/>
      <c r="AC998" s="23"/>
      <c r="AD998" s="23"/>
      <c r="AE998" s="23"/>
      <c r="AF998" s="23"/>
      <c r="AG998" s="23"/>
      <c r="AH998" s="23"/>
      <c r="AI998" s="23"/>
      <c r="AJ998" s="23"/>
      <c r="AK998" s="23"/>
      <c r="AL998" s="23"/>
      <c r="AM998" s="23"/>
      <c r="AN998" s="23"/>
      <c r="AO998" s="23"/>
      <c r="AP998" s="23"/>
      <c r="AQ998" s="23"/>
      <c r="AR998" s="23"/>
      <c r="AS998" s="23"/>
      <c r="AT998" s="23"/>
      <c r="AU998" s="23"/>
      <c r="AV998" s="23"/>
      <c r="AW998" s="23"/>
      <c r="AX998" s="23"/>
      <c r="AY998" s="23"/>
      <c r="AZ998" s="23"/>
      <c r="BA998" s="23"/>
      <c r="BB998" s="23"/>
      <c r="BC998" s="23"/>
      <c r="BD998" s="23"/>
      <c r="BE998" s="23"/>
      <c r="BF998" s="23"/>
      <c r="BG998" s="23"/>
    </row>
    <row r="999" ht="12.75" customHeight="1" hidden="1"/>
    <row r="1000" spans="3:59" ht="13.5" customHeight="1">
      <c r="C1000" s="22" t="s">
        <v>35</v>
      </c>
      <c r="D1000" s="22"/>
      <c r="E1000" s="22"/>
      <c r="F1000" s="22"/>
      <c r="G1000" s="22"/>
      <c r="H1000" s="22"/>
      <c r="I1000" s="22"/>
      <c r="J1000" s="22"/>
      <c r="K1000" s="22"/>
      <c r="L1000" s="22"/>
      <c r="M1000" s="22"/>
      <c r="N1000" s="22"/>
      <c r="O1000" s="22"/>
      <c r="P1000" s="22"/>
      <c r="Q1000" s="22"/>
      <c r="S1000" s="25" t="s">
        <v>102</v>
      </c>
      <c r="T1000" s="25"/>
      <c r="U1000" s="25"/>
      <c r="V1000" s="25"/>
      <c r="W1000" s="25"/>
      <c r="X1000" s="25"/>
      <c r="Y1000" s="25"/>
      <c r="Z1000" s="25"/>
      <c r="AA1000" s="25"/>
      <c r="AB1000" s="25"/>
      <c r="AC1000" s="25"/>
      <c r="AD1000" s="25"/>
      <c r="AE1000" s="25"/>
      <c r="AF1000" s="25"/>
      <c r="AG1000" s="25"/>
      <c r="AH1000" s="25"/>
      <c r="AI1000" s="25"/>
      <c r="AJ1000" s="25"/>
      <c r="AK1000" s="25"/>
      <c r="AL1000" s="25"/>
      <c r="AM1000" s="25"/>
      <c r="AN1000" s="25"/>
      <c r="AO1000" s="25"/>
      <c r="AP1000" s="25"/>
      <c r="AQ1000" s="25"/>
      <c r="AR1000" s="25"/>
      <c r="AS1000" s="25"/>
      <c r="AT1000" s="25"/>
      <c r="AU1000" s="25"/>
      <c r="AV1000" s="25"/>
      <c r="AW1000" s="25"/>
      <c r="AX1000" s="25"/>
      <c r="AY1000" s="25"/>
      <c r="AZ1000" s="25"/>
      <c r="BA1000" s="25"/>
      <c r="BB1000" s="25"/>
      <c r="BC1000" s="25"/>
      <c r="BD1000" s="25"/>
      <c r="BE1000" s="25"/>
      <c r="BF1000" s="25"/>
      <c r="BG1000" s="25"/>
    </row>
    <row r="1001" spans="19:59" ht="13.5" customHeight="1">
      <c r="S1001" s="25"/>
      <c r="T1001" s="25"/>
      <c r="U1001" s="25"/>
      <c r="V1001" s="25"/>
      <c r="W1001" s="25"/>
      <c r="X1001" s="25"/>
      <c r="Y1001" s="25"/>
      <c r="Z1001" s="25"/>
      <c r="AA1001" s="25"/>
      <c r="AB1001" s="25"/>
      <c r="AC1001" s="25"/>
      <c r="AD1001" s="25"/>
      <c r="AE1001" s="25"/>
      <c r="AF1001" s="25"/>
      <c r="AG1001" s="25"/>
      <c r="AH1001" s="25"/>
      <c r="AI1001" s="25"/>
      <c r="AJ1001" s="25"/>
      <c r="AK1001" s="25"/>
      <c r="AL1001" s="25"/>
      <c r="AM1001" s="25"/>
      <c r="AN1001" s="25"/>
      <c r="AO1001" s="25"/>
      <c r="AP1001" s="25"/>
      <c r="AQ1001" s="25"/>
      <c r="AR1001" s="25"/>
      <c r="AS1001" s="25"/>
      <c r="AT1001" s="25"/>
      <c r="AU1001" s="25"/>
      <c r="AV1001" s="25"/>
      <c r="AW1001" s="25"/>
      <c r="AX1001" s="25"/>
      <c r="AY1001" s="25"/>
      <c r="AZ1001" s="25"/>
      <c r="BA1001" s="25"/>
      <c r="BB1001" s="25"/>
      <c r="BC1001" s="25"/>
      <c r="BD1001" s="25"/>
      <c r="BE1001" s="25"/>
      <c r="BF1001" s="25"/>
      <c r="BG1001" s="25"/>
    </row>
    <row r="1002" spans="19:59" ht="13.5" customHeight="1">
      <c r="S1002" s="25"/>
      <c r="T1002" s="25"/>
      <c r="U1002" s="25"/>
      <c r="V1002" s="25"/>
      <c r="W1002" s="25"/>
      <c r="X1002" s="25"/>
      <c r="Y1002" s="25"/>
      <c r="Z1002" s="25"/>
      <c r="AA1002" s="25"/>
      <c r="AB1002" s="25"/>
      <c r="AC1002" s="25"/>
      <c r="AD1002" s="25"/>
      <c r="AE1002" s="25"/>
      <c r="AF1002" s="25"/>
      <c r="AG1002" s="25"/>
      <c r="AH1002" s="25"/>
      <c r="AI1002" s="25"/>
      <c r="AJ1002" s="25"/>
      <c r="AK1002" s="25"/>
      <c r="AL1002" s="25"/>
      <c r="AM1002" s="25"/>
      <c r="AN1002" s="25"/>
      <c r="AO1002" s="25"/>
      <c r="AP1002" s="25"/>
      <c r="AQ1002" s="25"/>
      <c r="AR1002" s="25"/>
      <c r="AS1002" s="25"/>
      <c r="AT1002" s="25"/>
      <c r="AU1002" s="25"/>
      <c r="AV1002" s="25"/>
      <c r="AW1002" s="25"/>
      <c r="AX1002" s="25"/>
      <c r="AY1002" s="25"/>
      <c r="AZ1002" s="25"/>
      <c r="BA1002" s="25"/>
      <c r="BB1002" s="25"/>
      <c r="BC1002" s="25"/>
      <c r="BD1002" s="25"/>
      <c r="BE1002" s="25"/>
      <c r="BF1002" s="25"/>
      <c r="BG1002" s="25"/>
    </row>
    <row r="1003" ht="1.5" customHeight="1"/>
    <row r="1004" spans="3:59" ht="13.5" customHeight="1">
      <c r="C1004" s="17">
        <v>17</v>
      </c>
      <c r="D1004" s="17"/>
      <c r="E1004" s="18" t="s">
        <v>116</v>
      </c>
      <c r="F1004" s="18"/>
      <c r="G1004" s="18"/>
      <c r="H1004" s="18"/>
      <c r="I1004" s="18"/>
      <c r="J1004" s="18"/>
      <c r="K1004" s="18"/>
      <c r="P1004" s="26" t="s">
        <v>117</v>
      </c>
      <c r="Q1004" s="26"/>
      <c r="R1004" s="26"/>
      <c r="S1004" s="26"/>
      <c r="T1004" s="26"/>
      <c r="U1004" s="26"/>
      <c r="V1004" s="26"/>
      <c r="W1004" s="26"/>
      <c r="X1004" s="26"/>
      <c r="Y1004" s="26"/>
      <c r="Z1004" s="26"/>
      <c r="AA1004" s="26"/>
      <c r="AB1004" s="26"/>
      <c r="AC1004" s="26"/>
      <c r="AD1004" s="26"/>
      <c r="AE1004" s="26"/>
      <c r="AF1004" s="26"/>
      <c r="AG1004" s="26"/>
      <c r="AH1004" s="26"/>
      <c r="AI1004" s="19" t="s">
        <v>99</v>
      </c>
      <c r="AJ1004" s="19"/>
      <c r="AK1004" s="19"/>
      <c r="AL1004" s="19"/>
      <c r="AN1004" s="20">
        <v>19.44</v>
      </c>
      <c r="AO1004" s="20"/>
      <c r="AP1004" s="20"/>
      <c r="AS1004" s="34"/>
      <c r="AT1004" s="34"/>
      <c r="AU1004" s="34"/>
      <c r="AV1004" s="34"/>
      <c r="AW1004" s="34"/>
      <c r="AX1004" s="31"/>
      <c r="AY1004" s="31"/>
      <c r="AZ1004" s="30">
        <f>AN1004*AS1004</f>
        <v>0</v>
      </c>
      <c r="BA1004" s="30"/>
      <c r="BB1004" s="30"/>
      <c r="BC1004" s="30"/>
      <c r="BD1004" s="30"/>
      <c r="BE1004" s="30"/>
      <c r="BF1004" s="30"/>
      <c r="BG1004" s="30"/>
    </row>
    <row r="1005" spans="16:34" ht="12" customHeight="1">
      <c r="P1005" s="26"/>
      <c r="Q1005" s="26"/>
      <c r="R1005" s="26"/>
      <c r="S1005" s="26"/>
      <c r="T1005" s="26"/>
      <c r="U1005" s="26"/>
      <c r="V1005" s="26"/>
      <c r="W1005" s="26"/>
      <c r="X1005" s="26"/>
      <c r="Y1005" s="26"/>
      <c r="Z1005" s="26"/>
      <c r="AA1005" s="26"/>
      <c r="AB1005" s="26"/>
      <c r="AC1005" s="26"/>
      <c r="AD1005" s="26"/>
      <c r="AE1005" s="26"/>
      <c r="AF1005" s="26"/>
      <c r="AG1005" s="26"/>
      <c r="AH1005" s="26"/>
    </row>
    <row r="1006" ht="3" customHeight="1"/>
    <row r="1007" spans="16:34" ht="15.75" customHeight="1">
      <c r="P1007" s="21" t="s">
        <v>118</v>
      </c>
      <c r="Q1007" s="21"/>
      <c r="R1007" s="21"/>
      <c r="S1007" s="21"/>
      <c r="T1007" s="21"/>
      <c r="U1007" s="21"/>
      <c r="V1007" s="21"/>
      <c r="W1007" s="21"/>
      <c r="X1007" s="21"/>
      <c r="Y1007" s="21"/>
      <c r="Z1007" s="21"/>
      <c r="AA1007" s="21"/>
      <c r="AB1007" s="21"/>
      <c r="AC1007" s="21"/>
      <c r="AD1007" s="21"/>
      <c r="AE1007" s="21"/>
      <c r="AF1007" s="21"/>
      <c r="AG1007" s="21"/>
      <c r="AH1007" s="21"/>
    </row>
    <row r="1008" ht="2.25" customHeight="1"/>
    <row r="1009" spans="20:59" ht="13.5" customHeight="1">
      <c r="T1009" s="5" t="s">
        <v>299</v>
      </c>
      <c r="U1009" s="5"/>
      <c r="V1009" s="5"/>
      <c r="W1009" s="5"/>
      <c r="X1009" s="5"/>
      <c r="Y1009" s="5"/>
      <c r="Z1009" s="5"/>
      <c r="AA1009" s="5"/>
      <c r="AB1009" s="5"/>
      <c r="AC1009" s="5"/>
      <c r="AD1009" s="5"/>
      <c r="AE1009" s="5"/>
      <c r="AF1009" s="5"/>
      <c r="AG1009" s="5"/>
      <c r="AH1009" s="5"/>
      <c r="AI1009" s="5"/>
      <c r="AJ1009" s="5"/>
      <c r="AK1009" s="5"/>
      <c r="AL1009" s="5"/>
      <c r="AM1009" s="5"/>
      <c r="AN1009" s="5"/>
      <c r="AO1009" s="5"/>
      <c r="AP1009" s="5"/>
      <c r="AQ1009" s="5"/>
      <c r="AR1009" s="5"/>
      <c r="AS1009" s="5"/>
      <c r="AT1009" s="5"/>
      <c r="AU1009" s="5"/>
      <c r="AV1009" s="5"/>
      <c r="AW1009" s="5"/>
      <c r="AX1009" s="5"/>
      <c r="AY1009" s="5"/>
      <c r="AZ1009" s="5"/>
      <c r="BA1009" s="5"/>
      <c r="BB1009" s="5"/>
      <c r="BC1009" s="5"/>
      <c r="BD1009" s="5"/>
      <c r="BE1009" s="5"/>
      <c r="BF1009" s="5"/>
      <c r="BG1009" s="5"/>
    </row>
    <row r="1010" spans="3:59" ht="15.75" customHeight="1">
      <c r="C1010" s="22" t="s">
        <v>33</v>
      </c>
      <c r="D1010" s="22"/>
      <c r="E1010" s="22"/>
      <c r="F1010" s="22"/>
      <c r="G1010" s="22"/>
      <c r="H1010" s="22"/>
      <c r="I1010" s="22"/>
      <c r="J1010" s="22"/>
      <c r="K1010" s="22"/>
      <c r="L1010" s="22"/>
      <c r="M1010" s="22"/>
      <c r="N1010" s="22"/>
      <c r="O1010" s="22"/>
      <c r="P1010" s="22"/>
      <c r="Q1010" s="22"/>
      <c r="T1010" s="23" t="s">
        <v>34</v>
      </c>
      <c r="U1010" s="23"/>
      <c r="V1010" s="23"/>
      <c r="W1010" s="23"/>
      <c r="X1010" s="23"/>
      <c r="Y1010" s="23"/>
      <c r="Z1010" s="23"/>
      <c r="AA1010" s="23"/>
      <c r="AB1010" s="23"/>
      <c r="AC1010" s="23"/>
      <c r="AD1010" s="23"/>
      <c r="AE1010" s="23"/>
      <c r="AF1010" s="23"/>
      <c r="AG1010" s="23"/>
      <c r="AH1010" s="23"/>
      <c r="AI1010" s="23"/>
      <c r="AJ1010" s="23"/>
      <c r="AK1010" s="23"/>
      <c r="AL1010" s="23"/>
      <c r="AM1010" s="23"/>
      <c r="AN1010" s="23"/>
      <c r="AO1010" s="23"/>
      <c r="AP1010" s="23"/>
      <c r="AQ1010" s="23"/>
      <c r="AR1010" s="23"/>
      <c r="AS1010" s="23"/>
      <c r="AT1010" s="23"/>
      <c r="AU1010" s="23"/>
      <c r="AV1010" s="23"/>
      <c r="AW1010" s="23"/>
      <c r="AX1010" s="23"/>
      <c r="AY1010" s="23"/>
      <c r="AZ1010" s="23"/>
      <c r="BA1010" s="23"/>
      <c r="BB1010" s="23"/>
      <c r="BC1010" s="23"/>
      <c r="BD1010" s="23"/>
      <c r="BE1010" s="23"/>
      <c r="BF1010" s="23"/>
      <c r="BG1010" s="23"/>
    </row>
    <row r="1011" ht="12.75" customHeight="1" hidden="1"/>
    <row r="1012" spans="3:59" ht="13.5" customHeight="1">
      <c r="C1012" s="22" t="s">
        <v>35</v>
      </c>
      <c r="D1012" s="22"/>
      <c r="E1012" s="22"/>
      <c r="F1012" s="22"/>
      <c r="G1012" s="22"/>
      <c r="H1012" s="22"/>
      <c r="I1012" s="22"/>
      <c r="J1012" s="22"/>
      <c r="K1012" s="22"/>
      <c r="L1012" s="22"/>
      <c r="M1012" s="22"/>
      <c r="N1012" s="22"/>
      <c r="O1012" s="22"/>
      <c r="P1012" s="22"/>
      <c r="Q1012" s="22"/>
      <c r="S1012" s="25" t="s">
        <v>102</v>
      </c>
      <c r="T1012" s="25"/>
      <c r="U1012" s="25"/>
      <c r="V1012" s="25"/>
      <c r="W1012" s="25"/>
      <c r="X1012" s="25"/>
      <c r="Y1012" s="25"/>
      <c r="Z1012" s="25"/>
      <c r="AA1012" s="25"/>
      <c r="AB1012" s="25"/>
      <c r="AC1012" s="25"/>
      <c r="AD1012" s="25"/>
      <c r="AE1012" s="25"/>
      <c r="AF1012" s="25"/>
      <c r="AG1012" s="25"/>
      <c r="AH1012" s="25"/>
      <c r="AI1012" s="25"/>
      <c r="AJ1012" s="25"/>
      <c r="AK1012" s="25"/>
      <c r="AL1012" s="25"/>
      <c r="AM1012" s="25"/>
      <c r="AN1012" s="25"/>
      <c r="AO1012" s="25"/>
      <c r="AP1012" s="25"/>
      <c r="AQ1012" s="25"/>
      <c r="AR1012" s="25"/>
      <c r="AS1012" s="25"/>
      <c r="AT1012" s="25"/>
      <c r="AU1012" s="25"/>
      <c r="AV1012" s="25"/>
      <c r="AW1012" s="25"/>
      <c r="AX1012" s="25"/>
      <c r="AY1012" s="25"/>
      <c r="AZ1012" s="25"/>
      <c r="BA1012" s="25"/>
      <c r="BB1012" s="25"/>
      <c r="BC1012" s="25"/>
      <c r="BD1012" s="25"/>
      <c r="BE1012" s="25"/>
      <c r="BF1012" s="25"/>
      <c r="BG1012" s="25"/>
    </row>
    <row r="1013" spans="19:59" ht="13.5" customHeight="1">
      <c r="S1013" s="25"/>
      <c r="T1013" s="25"/>
      <c r="U1013" s="25"/>
      <c r="V1013" s="25"/>
      <c r="W1013" s="25"/>
      <c r="X1013" s="25"/>
      <c r="Y1013" s="25"/>
      <c r="Z1013" s="25"/>
      <c r="AA1013" s="25"/>
      <c r="AB1013" s="25"/>
      <c r="AC1013" s="25"/>
      <c r="AD1013" s="25"/>
      <c r="AE1013" s="25"/>
      <c r="AF1013" s="25"/>
      <c r="AG1013" s="25"/>
      <c r="AH1013" s="25"/>
      <c r="AI1013" s="25"/>
      <c r="AJ1013" s="25"/>
      <c r="AK1013" s="25"/>
      <c r="AL1013" s="25"/>
      <c r="AM1013" s="25"/>
      <c r="AN1013" s="25"/>
      <c r="AO1013" s="25"/>
      <c r="AP1013" s="25"/>
      <c r="AQ1013" s="25"/>
      <c r="AR1013" s="25"/>
      <c r="AS1013" s="25"/>
      <c r="AT1013" s="25"/>
      <c r="AU1013" s="25"/>
      <c r="AV1013" s="25"/>
      <c r="AW1013" s="25"/>
      <c r="AX1013" s="25"/>
      <c r="AY1013" s="25"/>
      <c r="AZ1013" s="25"/>
      <c r="BA1013" s="25"/>
      <c r="BB1013" s="25"/>
      <c r="BC1013" s="25"/>
      <c r="BD1013" s="25"/>
      <c r="BE1013" s="25"/>
      <c r="BF1013" s="25"/>
      <c r="BG1013" s="25"/>
    </row>
    <row r="1014" spans="19:59" ht="13.5" customHeight="1">
      <c r="S1014" s="25"/>
      <c r="T1014" s="25"/>
      <c r="U1014" s="25"/>
      <c r="V1014" s="25"/>
      <c r="W1014" s="25"/>
      <c r="X1014" s="25"/>
      <c r="Y1014" s="25"/>
      <c r="Z1014" s="25"/>
      <c r="AA1014" s="25"/>
      <c r="AB1014" s="25"/>
      <c r="AC1014" s="25"/>
      <c r="AD1014" s="25"/>
      <c r="AE1014" s="25"/>
      <c r="AF1014" s="25"/>
      <c r="AG1014" s="25"/>
      <c r="AH1014" s="25"/>
      <c r="AI1014" s="25"/>
      <c r="AJ1014" s="25"/>
      <c r="AK1014" s="25"/>
      <c r="AL1014" s="25"/>
      <c r="AM1014" s="25"/>
      <c r="AN1014" s="25"/>
      <c r="AO1014" s="25"/>
      <c r="AP1014" s="25"/>
      <c r="AQ1014" s="25"/>
      <c r="AR1014" s="25"/>
      <c r="AS1014" s="25"/>
      <c r="AT1014" s="25"/>
      <c r="AU1014" s="25"/>
      <c r="AV1014" s="25"/>
      <c r="AW1014" s="25"/>
      <c r="AX1014" s="25"/>
      <c r="AY1014" s="25"/>
      <c r="AZ1014" s="25"/>
      <c r="BA1014" s="25"/>
      <c r="BB1014" s="25"/>
      <c r="BC1014" s="25"/>
      <c r="BD1014" s="25"/>
      <c r="BE1014" s="25"/>
      <c r="BF1014" s="25"/>
      <c r="BG1014" s="25"/>
    </row>
    <row r="1015" ht="1.5" customHeight="1"/>
    <row r="1016" spans="3:59" ht="14.25" customHeight="1">
      <c r="C1016" s="17">
        <v>18</v>
      </c>
      <c r="D1016" s="17"/>
      <c r="E1016" s="18" t="s">
        <v>145</v>
      </c>
      <c r="F1016" s="18"/>
      <c r="G1016" s="18"/>
      <c r="H1016" s="18"/>
      <c r="I1016" s="18"/>
      <c r="J1016" s="18"/>
      <c r="K1016" s="18"/>
      <c r="M1016" s="2" t="s">
        <v>43</v>
      </c>
      <c r="P1016" s="18" t="s">
        <v>146</v>
      </c>
      <c r="Q1016" s="18"/>
      <c r="R1016" s="18"/>
      <c r="S1016" s="18"/>
      <c r="T1016" s="18"/>
      <c r="U1016" s="18"/>
      <c r="V1016" s="18"/>
      <c r="W1016" s="18"/>
      <c r="X1016" s="18"/>
      <c r="Y1016" s="18"/>
      <c r="Z1016" s="18"/>
      <c r="AA1016" s="18"/>
      <c r="AB1016" s="18"/>
      <c r="AC1016" s="18"/>
      <c r="AD1016" s="18"/>
      <c r="AE1016" s="18"/>
      <c r="AF1016" s="18"/>
      <c r="AG1016" s="18"/>
      <c r="AH1016" s="18"/>
      <c r="AI1016" s="19" t="s">
        <v>99</v>
      </c>
      <c r="AJ1016" s="19"/>
      <c r="AK1016" s="19"/>
      <c r="AL1016" s="19"/>
      <c r="AN1016" s="20">
        <v>3.75</v>
      </c>
      <c r="AO1016" s="20"/>
      <c r="AP1016" s="20"/>
      <c r="AS1016" s="34"/>
      <c r="AT1016" s="34"/>
      <c r="AU1016" s="34"/>
      <c r="AV1016" s="34"/>
      <c r="AW1016" s="34"/>
      <c r="AX1016" s="31"/>
      <c r="AY1016" s="31"/>
      <c r="AZ1016" s="30">
        <f>AN1016*AS1016</f>
        <v>0</v>
      </c>
      <c r="BA1016" s="30"/>
      <c r="BB1016" s="30"/>
      <c r="BC1016" s="30"/>
      <c r="BD1016" s="30"/>
      <c r="BE1016" s="30"/>
      <c r="BF1016" s="30"/>
      <c r="BG1016" s="30"/>
    </row>
    <row r="1017" ht="2.25" customHeight="1"/>
    <row r="1018" spans="20:59" ht="13.5" customHeight="1">
      <c r="T1018" s="5" t="s">
        <v>300</v>
      </c>
      <c r="U1018" s="5"/>
      <c r="V1018" s="5"/>
      <c r="W1018" s="5"/>
      <c r="X1018" s="5"/>
      <c r="Y1018" s="5"/>
      <c r="Z1018" s="5"/>
      <c r="AA1018" s="5"/>
      <c r="AB1018" s="5"/>
      <c r="AC1018" s="5"/>
      <c r="AD1018" s="5"/>
      <c r="AE1018" s="5"/>
      <c r="AF1018" s="5"/>
      <c r="AG1018" s="5"/>
      <c r="AH1018" s="5"/>
      <c r="AI1018" s="5"/>
      <c r="AJ1018" s="5"/>
      <c r="AK1018" s="5"/>
      <c r="AL1018" s="5"/>
      <c r="AM1018" s="5"/>
      <c r="AN1018" s="5"/>
      <c r="AO1018" s="5"/>
      <c r="AP1018" s="5"/>
      <c r="AQ1018" s="5"/>
      <c r="AR1018" s="5"/>
      <c r="AS1018" s="5"/>
      <c r="AT1018" s="5"/>
      <c r="AU1018" s="5"/>
      <c r="AV1018" s="5"/>
      <c r="AW1018" s="5"/>
      <c r="AX1018" s="5"/>
      <c r="AY1018" s="5"/>
      <c r="AZ1018" s="5"/>
      <c r="BA1018" s="5"/>
      <c r="BB1018" s="5"/>
      <c r="BC1018" s="5"/>
      <c r="BD1018" s="5"/>
      <c r="BE1018" s="5"/>
      <c r="BF1018" s="5"/>
      <c r="BG1018" s="5"/>
    </row>
    <row r="1019" spans="3:59" ht="15.75" customHeight="1">
      <c r="C1019" s="22" t="s">
        <v>33</v>
      </c>
      <c r="D1019" s="22"/>
      <c r="E1019" s="22"/>
      <c r="F1019" s="22"/>
      <c r="G1019" s="22"/>
      <c r="H1019" s="22"/>
      <c r="I1019" s="22"/>
      <c r="J1019" s="22"/>
      <c r="K1019" s="22"/>
      <c r="L1019" s="22"/>
      <c r="M1019" s="22"/>
      <c r="N1019" s="22"/>
      <c r="O1019" s="22"/>
      <c r="P1019" s="22"/>
      <c r="Q1019" s="22"/>
      <c r="T1019" s="23" t="s">
        <v>34</v>
      </c>
      <c r="U1019" s="23"/>
      <c r="V1019" s="23"/>
      <c r="W1019" s="23"/>
      <c r="X1019" s="23"/>
      <c r="Y1019" s="23"/>
      <c r="Z1019" s="23"/>
      <c r="AA1019" s="23"/>
      <c r="AB1019" s="23"/>
      <c r="AC1019" s="23"/>
      <c r="AD1019" s="23"/>
      <c r="AE1019" s="23"/>
      <c r="AF1019" s="23"/>
      <c r="AG1019" s="23"/>
      <c r="AH1019" s="23"/>
      <c r="AI1019" s="23"/>
      <c r="AJ1019" s="23"/>
      <c r="AK1019" s="23"/>
      <c r="AL1019" s="23"/>
      <c r="AM1019" s="23"/>
      <c r="AN1019" s="23"/>
      <c r="AO1019" s="23"/>
      <c r="AP1019" s="23"/>
      <c r="AQ1019" s="23"/>
      <c r="AR1019" s="23"/>
      <c r="AS1019" s="23"/>
      <c r="AT1019" s="23"/>
      <c r="AU1019" s="23"/>
      <c r="AV1019" s="23"/>
      <c r="AW1019" s="23"/>
      <c r="AX1019" s="23"/>
      <c r="AY1019" s="23"/>
      <c r="AZ1019" s="23"/>
      <c r="BA1019" s="23"/>
      <c r="BB1019" s="23"/>
      <c r="BC1019" s="23"/>
      <c r="BD1019" s="23"/>
      <c r="BE1019" s="23"/>
      <c r="BF1019" s="23"/>
      <c r="BG1019" s="23"/>
    </row>
    <row r="1020" ht="12.75" customHeight="1" hidden="1"/>
    <row r="1021" spans="3:59" ht="13.5" customHeight="1">
      <c r="C1021" s="22" t="s">
        <v>35</v>
      </c>
      <c r="D1021" s="22"/>
      <c r="E1021" s="22"/>
      <c r="F1021" s="22"/>
      <c r="G1021" s="22"/>
      <c r="H1021" s="22"/>
      <c r="I1021" s="22"/>
      <c r="J1021" s="22"/>
      <c r="K1021" s="22"/>
      <c r="L1021" s="22"/>
      <c r="M1021" s="22"/>
      <c r="N1021" s="22"/>
      <c r="O1021" s="22"/>
      <c r="P1021" s="22"/>
      <c r="Q1021" s="22"/>
      <c r="S1021" s="25" t="s">
        <v>301</v>
      </c>
      <c r="T1021" s="25"/>
      <c r="U1021" s="25"/>
      <c r="V1021" s="25"/>
      <c r="W1021" s="25"/>
      <c r="X1021" s="25"/>
      <c r="Y1021" s="25"/>
      <c r="Z1021" s="25"/>
      <c r="AA1021" s="25"/>
      <c r="AB1021" s="25"/>
      <c r="AC1021" s="25"/>
      <c r="AD1021" s="25"/>
      <c r="AE1021" s="25"/>
      <c r="AF1021" s="25"/>
      <c r="AG1021" s="25"/>
      <c r="AH1021" s="25"/>
      <c r="AI1021" s="25"/>
      <c r="AJ1021" s="25"/>
      <c r="AK1021" s="25"/>
      <c r="AL1021" s="25"/>
      <c r="AM1021" s="25"/>
      <c r="AN1021" s="25"/>
      <c r="AO1021" s="25"/>
      <c r="AP1021" s="25"/>
      <c r="AQ1021" s="25"/>
      <c r="AR1021" s="25"/>
      <c r="AS1021" s="25"/>
      <c r="AT1021" s="25"/>
      <c r="AU1021" s="25"/>
      <c r="AV1021" s="25"/>
      <c r="AW1021" s="25"/>
      <c r="AX1021" s="25"/>
      <c r="AY1021" s="25"/>
      <c r="AZ1021" s="25"/>
      <c r="BA1021" s="25"/>
      <c r="BB1021" s="25"/>
      <c r="BC1021" s="25"/>
      <c r="BD1021" s="25"/>
      <c r="BE1021" s="25"/>
      <c r="BF1021" s="25"/>
      <c r="BG1021" s="25"/>
    </row>
    <row r="1022" spans="19:59" ht="13.5" customHeight="1">
      <c r="S1022" s="25"/>
      <c r="T1022" s="25"/>
      <c r="U1022" s="25"/>
      <c r="V1022" s="25"/>
      <c r="W1022" s="25"/>
      <c r="X1022" s="25"/>
      <c r="Y1022" s="25"/>
      <c r="Z1022" s="25"/>
      <c r="AA1022" s="25"/>
      <c r="AB1022" s="25"/>
      <c r="AC1022" s="25"/>
      <c r="AD1022" s="25"/>
      <c r="AE1022" s="25"/>
      <c r="AF1022" s="25"/>
      <c r="AG1022" s="25"/>
      <c r="AH1022" s="25"/>
      <c r="AI1022" s="25"/>
      <c r="AJ1022" s="25"/>
      <c r="AK1022" s="25"/>
      <c r="AL1022" s="25"/>
      <c r="AM1022" s="25"/>
      <c r="AN1022" s="25"/>
      <c r="AO1022" s="25"/>
      <c r="AP1022" s="25"/>
      <c r="AQ1022" s="25"/>
      <c r="AR1022" s="25"/>
      <c r="AS1022" s="25"/>
      <c r="AT1022" s="25"/>
      <c r="AU1022" s="25"/>
      <c r="AV1022" s="25"/>
      <c r="AW1022" s="25"/>
      <c r="AX1022" s="25"/>
      <c r="AY1022" s="25"/>
      <c r="AZ1022" s="25"/>
      <c r="BA1022" s="25"/>
      <c r="BB1022" s="25"/>
      <c r="BC1022" s="25"/>
      <c r="BD1022" s="25"/>
      <c r="BE1022" s="25"/>
      <c r="BF1022" s="25"/>
      <c r="BG1022" s="25"/>
    </row>
    <row r="1023" spans="19:59" ht="13.5" customHeight="1">
      <c r="S1023" s="25"/>
      <c r="T1023" s="25"/>
      <c r="U1023" s="25"/>
      <c r="V1023" s="25"/>
      <c r="W1023" s="25"/>
      <c r="X1023" s="25"/>
      <c r="Y1023" s="25"/>
      <c r="Z1023" s="25"/>
      <c r="AA1023" s="25"/>
      <c r="AB1023" s="25"/>
      <c r="AC1023" s="25"/>
      <c r="AD1023" s="25"/>
      <c r="AE1023" s="25"/>
      <c r="AF1023" s="25"/>
      <c r="AG1023" s="25"/>
      <c r="AH1023" s="25"/>
      <c r="AI1023" s="25"/>
      <c r="AJ1023" s="25"/>
      <c r="AK1023" s="25"/>
      <c r="AL1023" s="25"/>
      <c r="AM1023" s="25"/>
      <c r="AN1023" s="25"/>
      <c r="AO1023" s="25"/>
      <c r="AP1023" s="25"/>
      <c r="AQ1023" s="25"/>
      <c r="AR1023" s="25"/>
      <c r="AS1023" s="25"/>
      <c r="AT1023" s="25"/>
      <c r="AU1023" s="25"/>
      <c r="AV1023" s="25"/>
      <c r="AW1023" s="25"/>
      <c r="AX1023" s="25"/>
      <c r="AY1023" s="25"/>
      <c r="AZ1023" s="25"/>
      <c r="BA1023" s="25"/>
      <c r="BB1023" s="25"/>
      <c r="BC1023" s="25"/>
      <c r="BD1023" s="25"/>
      <c r="BE1023" s="25"/>
      <c r="BF1023" s="25"/>
      <c r="BG1023" s="25"/>
    </row>
    <row r="1024" spans="19:59" ht="13.5" customHeight="1">
      <c r="S1024" s="25"/>
      <c r="T1024" s="25"/>
      <c r="U1024" s="25"/>
      <c r="V1024" s="25"/>
      <c r="W1024" s="25"/>
      <c r="X1024" s="25"/>
      <c r="Y1024" s="25"/>
      <c r="Z1024" s="25"/>
      <c r="AA1024" s="25"/>
      <c r="AB1024" s="25"/>
      <c r="AC1024" s="25"/>
      <c r="AD1024" s="25"/>
      <c r="AE1024" s="25"/>
      <c r="AF1024" s="25"/>
      <c r="AG1024" s="25"/>
      <c r="AH1024" s="25"/>
      <c r="AI1024" s="25"/>
      <c r="AJ1024" s="25"/>
      <c r="AK1024" s="25"/>
      <c r="AL1024" s="25"/>
      <c r="AM1024" s="25"/>
      <c r="AN1024" s="25"/>
      <c r="AO1024" s="25"/>
      <c r="AP1024" s="25"/>
      <c r="AQ1024" s="25"/>
      <c r="AR1024" s="25"/>
      <c r="AS1024" s="25"/>
      <c r="AT1024" s="25"/>
      <c r="AU1024" s="25"/>
      <c r="AV1024" s="25"/>
      <c r="AW1024" s="25"/>
      <c r="AX1024" s="25"/>
      <c r="AY1024" s="25"/>
      <c r="AZ1024" s="25"/>
      <c r="BA1024" s="25"/>
      <c r="BB1024" s="25"/>
      <c r="BC1024" s="25"/>
      <c r="BD1024" s="25"/>
      <c r="BE1024" s="25"/>
      <c r="BF1024" s="25"/>
      <c r="BG1024" s="25"/>
    </row>
    <row r="1025" spans="19:59" ht="13.5" customHeight="1">
      <c r="S1025" s="25"/>
      <c r="T1025" s="25"/>
      <c r="U1025" s="25"/>
      <c r="V1025" s="25"/>
      <c r="W1025" s="25"/>
      <c r="X1025" s="25"/>
      <c r="Y1025" s="25"/>
      <c r="Z1025" s="25"/>
      <c r="AA1025" s="25"/>
      <c r="AB1025" s="25"/>
      <c r="AC1025" s="25"/>
      <c r="AD1025" s="25"/>
      <c r="AE1025" s="25"/>
      <c r="AF1025" s="25"/>
      <c r="AG1025" s="25"/>
      <c r="AH1025" s="25"/>
      <c r="AI1025" s="25"/>
      <c r="AJ1025" s="25"/>
      <c r="AK1025" s="25"/>
      <c r="AL1025" s="25"/>
      <c r="AM1025" s="25"/>
      <c r="AN1025" s="25"/>
      <c r="AO1025" s="25"/>
      <c r="AP1025" s="25"/>
      <c r="AQ1025" s="25"/>
      <c r="AR1025" s="25"/>
      <c r="AS1025" s="25"/>
      <c r="AT1025" s="25"/>
      <c r="AU1025" s="25"/>
      <c r="AV1025" s="25"/>
      <c r="AW1025" s="25"/>
      <c r="AX1025" s="25"/>
      <c r="AY1025" s="25"/>
      <c r="AZ1025" s="25"/>
      <c r="BA1025" s="25"/>
      <c r="BB1025" s="25"/>
      <c r="BC1025" s="25"/>
      <c r="BD1025" s="25"/>
      <c r="BE1025" s="25"/>
      <c r="BF1025" s="25"/>
      <c r="BG1025" s="25"/>
    </row>
    <row r="1026" spans="19:59" ht="13.5" customHeight="1">
      <c r="S1026" s="25"/>
      <c r="T1026" s="25"/>
      <c r="U1026" s="25"/>
      <c r="V1026" s="25"/>
      <c r="W1026" s="25"/>
      <c r="X1026" s="25"/>
      <c r="Y1026" s="25"/>
      <c r="Z1026" s="25"/>
      <c r="AA1026" s="25"/>
      <c r="AB1026" s="25"/>
      <c r="AC1026" s="25"/>
      <c r="AD1026" s="25"/>
      <c r="AE1026" s="25"/>
      <c r="AF1026" s="25"/>
      <c r="AG1026" s="25"/>
      <c r="AH1026" s="25"/>
      <c r="AI1026" s="25"/>
      <c r="AJ1026" s="25"/>
      <c r="AK1026" s="25"/>
      <c r="AL1026" s="25"/>
      <c r="AM1026" s="25"/>
      <c r="AN1026" s="25"/>
      <c r="AO1026" s="25"/>
      <c r="AP1026" s="25"/>
      <c r="AQ1026" s="25"/>
      <c r="AR1026" s="25"/>
      <c r="AS1026" s="25"/>
      <c r="AT1026" s="25"/>
      <c r="AU1026" s="25"/>
      <c r="AV1026" s="25"/>
      <c r="AW1026" s="25"/>
      <c r="AX1026" s="25"/>
      <c r="AY1026" s="25"/>
      <c r="AZ1026" s="25"/>
      <c r="BA1026" s="25"/>
      <c r="BB1026" s="25"/>
      <c r="BC1026" s="25"/>
      <c r="BD1026" s="25"/>
      <c r="BE1026" s="25"/>
      <c r="BF1026" s="25"/>
      <c r="BG1026" s="25"/>
    </row>
    <row r="1027" spans="19:59" ht="13.5" customHeight="1">
      <c r="S1027" s="25"/>
      <c r="T1027" s="25"/>
      <c r="U1027" s="25"/>
      <c r="V1027" s="25"/>
      <c r="W1027" s="25"/>
      <c r="X1027" s="25"/>
      <c r="Y1027" s="25"/>
      <c r="Z1027" s="25"/>
      <c r="AA1027" s="25"/>
      <c r="AB1027" s="25"/>
      <c r="AC1027" s="25"/>
      <c r="AD1027" s="25"/>
      <c r="AE1027" s="25"/>
      <c r="AF1027" s="25"/>
      <c r="AG1027" s="25"/>
      <c r="AH1027" s="25"/>
      <c r="AI1027" s="25"/>
      <c r="AJ1027" s="25"/>
      <c r="AK1027" s="25"/>
      <c r="AL1027" s="25"/>
      <c r="AM1027" s="25"/>
      <c r="AN1027" s="25"/>
      <c r="AO1027" s="25"/>
      <c r="AP1027" s="25"/>
      <c r="AQ1027" s="25"/>
      <c r="AR1027" s="25"/>
      <c r="AS1027" s="25"/>
      <c r="AT1027" s="25"/>
      <c r="AU1027" s="25"/>
      <c r="AV1027" s="25"/>
      <c r="AW1027" s="25"/>
      <c r="AX1027" s="25"/>
      <c r="AY1027" s="25"/>
      <c r="AZ1027" s="25"/>
      <c r="BA1027" s="25"/>
      <c r="BB1027" s="25"/>
      <c r="BC1027" s="25"/>
      <c r="BD1027" s="25"/>
      <c r="BE1027" s="25"/>
      <c r="BF1027" s="25"/>
      <c r="BG1027" s="25"/>
    </row>
    <row r="1028" ht="9.75" customHeight="1"/>
    <row r="1029" spans="19:59" ht="13.5" customHeight="1">
      <c r="S1029" s="25" t="s">
        <v>302</v>
      </c>
      <c r="T1029" s="25"/>
      <c r="U1029" s="25"/>
      <c r="V1029" s="25"/>
      <c r="W1029" s="25"/>
      <c r="X1029" s="25"/>
      <c r="Y1029" s="25"/>
      <c r="Z1029" s="25"/>
      <c r="AA1029" s="25"/>
      <c r="AB1029" s="25"/>
      <c r="AC1029" s="25"/>
      <c r="AD1029" s="25"/>
      <c r="AE1029" s="25"/>
      <c r="AF1029" s="25"/>
      <c r="AG1029" s="25"/>
      <c r="AH1029" s="25"/>
      <c r="AI1029" s="25"/>
      <c r="AJ1029" s="25"/>
      <c r="AK1029" s="25"/>
      <c r="AL1029" s="25"/>
      <c r="AM1029" s="25"/>
      <c r="AN1029" s="25"/>
      <c r="AO1029" s="25"/>
      <c r="AP1029" s="25"/>
      <c r="AQ1029" s="25"/>
      <c r="AR1029" s="25"/>
      <c r="AS1029" s="25"/>
      <c r="AT1029" s="25"/>
      <c r="AU1029" s="25"/>
      <c r="AV1029" s="25"/>
      <c r="AW1029" s="25"/>
      <c r="AX1029" s="25"/>
      <c r="AY1029" s="25"/>
      <c r="AZ1029" s="25"/>
      <c r="BA1029" s="25"/>
      <c r="BB1029" s="25"/>
      <c r="BC1029" s="25"/>
      <c r="BD1029" s="25"/>
      <c r="BE1029" s="25"/>
      <c r="BF1029" s="25"/>
      <c r="BG1029" s="25"/>
    </row>
    <row r="1030" spans="19:59" ht="13.5" customHeight="1">
      <c r="S1030" s="25"/>
      <c r="T1030" s="25"/>
      <c r="U1030" s="25"/>
      <c r="V1030" s="25"/>
      <c r="W1030" s="25"/>
      <c r="X1030" s="25"/>
      <c r="Y1030" s="25"/>
      <c r="Z1030" s="25"/>
      <c r="AA1030" s="25"/>
      <c r="AB1030" s="25"/>
      <c r="AC1030" s="25"/>
      <c r="AD1030" s="25"/>
      <c r="AE1030" s="25"/>
      <c r="AF1030" s="25"/>
      <c r="AG1030" s="25"/>
      <c r="AH1030" s="25"/>
      <c r="AI1030" s="25"/>
      <c r="AJ1030" s="25"/>
      <c r="AK1030" s="25"/>
      <c r="AL1030" s="25"/>
      <c r="AM1030" s="25"/>
      <c r="AN1030" s="25"/>
      <c r="AO1030" s="25"/>
      <c r="AP1030" s="25"/>
      <c r="AQ1030" s="25"/>
      <c r="AR1030" s="25"/>
      <c r="AS1030" s="25"/>
      <c r="AT1030" s="25"/>
      <c r="AU1030" s="25"/>
      <c r="AV1030" s="25"/>
      <c r="AW1030" s="25"/>
      <c r="AX1030" s="25"/>
      <c r="AY1030" s="25"/>
      <c r="AZ1030" s="25"/>
      <c r="BA1030" s="25"/>
      <c r="BB1030" s="25"/>
      <c r="BC1030" s="25"/>
      <c r="BD1030" s="25"/>
      <c r="BE1030" s="25"/>
      <c r="BF1030" s="25"/>
      <c r="BG1030" s="25"/>
    </row>
    <row r="1031" spans="19:59" ht="13.5" customHeight="1">
      <c r="S1031" s="25"/>
      <c r="T1031" s="25"/>
      <c r="U1031" s="25"/>
      <c r="V1031" s="25"/>
      <c r="W1031" s="25"/>
      <c r="X1031" s="25"/>
      <c r="Y1031" s="25"/>
      <c r="Z1031" s="25"/>
      <c r="AA1031" s="25"/>
      <c r="AB1031" s="25"/>
      <c r="AC1031" s="25"/>
      <c r="AD1031" s="25"/>
      <c r="AE1031" s="25"/>
      <c r="AF1031" s="25"/>
      <c r="AG1031" s="25"/>
      <c r="AH1031" s="25"/>
      <c r="AI1031" s="25"/>
      <c r="AJ1031" s="25"/>
      <c r="AK1031" s="25"/>
      <c r="AL1031" s="25"/>
      <c r="AM1031" s="25"/>
      <c r="AN1031" s="25"/>
      <c r="AO1031" s="25"/>
      <c r="AP1031" s="25"/>
      <c r="AQ1031" s="25"/>
      <c r="AR1031" s="25"/>
      <c r="AS1031" s="25"/>
      <c r="AT1031" s="25"/>
      <c r="AU1031" s="25"/>
      <c r="AV1031" s="25"/>
      <c r="AW1031" s="25"/>
      <c r="AX1031" s="25"/>
      <c r="AY1031" s="25"/>
      <c r="AZ1031" s="25"/>
      <c r="BA1031" s="25"/>
      <c r="BB1031" s="25"/>
      <c r="BC1031" s="25"/>
      <c r="BD1031" s="25"/>
      <c r="BE1031" s="25"/>
      <c r="BF1031" s="25"/>
      <c r="BG1031" s="25"/>
    </row>
    <row r="1032" spans="19:59" ht="13.5" customHeight="1">
      <c r="S1032" s="25"/>
      <c r="T1032" s="25"/>
      <c r="U1032" s="25"/>
      <c r="V1032" s="25"/>
      <c r="W1032" s="25"/>
      <c r="X1032" s="25"/>
      <c r="Y1032" s="25"/>
      <c r="Z1032" s="25"/>
      <c r="AA1032" s="25"/>
      <c r="AB1032" s="25"/>
      <c r="AC1032" s="25"/>
      <c r="AD1032" s="25"/>
      <c r="AE1032" s="25"/>
      <c r="AF1032" s="25"/>
      <c r="AG1032" s="25"/>
      <c r="AH1032" s="25"/>
      <c r="AI1032" s="25"/>
      <c r="AJ1032" s="25"/>
      <c r="AK1032" s="25"/>
      <c r="AL1032" s="25"/>
      <c r="AM1032" s="25"/>
      <c r="AN1032" s="25"/>
      <c r="AO1032" s="25"/>
      <c r="AP1032" s="25"/>
      <c r="AQ1032" s="25"/>
      <c r="AR1032" s="25"/>
      <c r="AS1032" s="25"/>
      <c r="AT1032" s="25"/>
      <c r="AU1032" s="25"/>
      <c r="AV1032" s="25"/>
      <c r="AW1032" s="25"/>
      <c r="AX1032" s="25"/>
      <c r="AY1032" s="25"/>
      <c r="AZ1032" s="25"/>
      <c r="BA1032" s="25"/>
      <c r="BB1032" s="25"/>
      <c r="BC1032" s="25"/>
      <c r="BD1032" s="25"/>
      <c r="BE1032" s="25"/>
      <c r="BF1032" s="25"/>
      <c r="BG1032" s="25"/>
    </row>
    <row r="1033" spans="19:59" ht="13.5" customHeight="1">
      <c r="S1033" s="25"/>
      <c r="T1033" s="25"/>
      <c r="U1033" s="25"/>
      <c r="V1033" s="25"/>
      <c r="W1033" s="25"/>
      <c r="X1033" s="25"/>
      <c r="Y1033" s="25"/>
      <c r="Z1033" s="25"/>
      <c r="AA1033" s="25"/>
      <c r="AB1033" s="25"/>
      <c r="AC1033" s="25"/>
      <c r="AD1033" s="25"/>
      <c r="AE1033" s="25"/>
      <c r="AF1033" s="25"/>
      <c r="AG1033" s="25"/>
      <c r="AH1033" s="25"/>
      <c r="AI1033" s="25"/>
      <c r="AJ1033" s="25"/>
      <c r="AK1033" s="25"/>
      <c r="AL1033" s="25"/>
      <c r="AM1033" s="25"/>
      <c r="AN1033" s="25"/>
      <c r="AO1033" s="25"/>
      <c r="AP1033" s="25"/>
      <c r="AQ1033" s="25"/>
      <c r="AR1033" s="25"/>
      <c r="AS1033" s="25"/>
      <c r="AT1033" s="25"/>
      <c r="AU1033" s="25"/>
      <c r="AV1033" s="25"/>
      <c r="AW1033" s="25"/>
      <c r="AX1033" s="25"/>
      <c r="AY1033" s="25"/>
      <c r="AZ1033" s="25"/>
      <c r="BA1033" s="25"/>
      <c r="BB1033" s="25"/>
      <c r="BC1033" s="25"/>
      <c r="BD1033" s="25"/>
      <c r="BE1033" s="25"/>
      <c r="BF1033" s="25"/>
      <c r="BG1033" s="25"/>
    </row>
    <row r="1034" spans="19:59" ht="13.5" customHeight="1">
      <c r="S1034" s="25"/>
      <c r="T1034" s="25"/>
      <c r="U1034" s="25"/>
      <c r="V1034" s="25"/>
      <c r="W1034" s="25"/>
      <c r="X1034" s="25"/>
      <c r="Y1034" s="25"/>
      <c r="Z1034" s="25"/>
      <c r="AA1034" s="25"/>
      <c r="AB1034" s="25"/>
      <c r="AC1034" s="25"/>
      <c r="AD1034" s="25"/>
      <c r="AE1034" s="25"/>
      <c r="AF1034" s="25"/>
      <c r="AG1034" s="25"/>
      <c r="AH1034" s="25"/>
      <c r="AI1034" s="25"/>
      <c r="AJ1034" s="25"/>
      <c r="AK1034" s="25"/>
      <c r="AL1034" s="25"/>
      <c r="AM1034" s="25"/>
      <c r="AN1034" s="25"/>
      <c r="AO1034" s="25"/>
      <c r="AP1034" s="25"/>
      <c r="AQ1034" s="25"/>
      <c r="AR1034" s="25"/>
      <c r="AS1034" s="25"/>
      <c r="AT1034" s="25"/>
      <c r="AU1034" s="25"/>
      <c r="AV1034" s="25"/>
      <c r="AW1034" s="25"/>
      <c r="AX1034" s="25"/>
      <c r="AY1034" s="25"/>
      <c r="AZ1034" s="25"/>
      <c r="BA1034" s="25"/>
      <c r="BB1034" s="25"/>
      <c r="BC1034" s="25"/>
      <c r="BD1034" s="25"/>
      <c r="BE1034" s="25"/>
      <c r="BF1034" s="25"/>
      <c r="BG1034" s="25"/>
    </row>
    <row r="1035" spans="19:59" ht="13.5" customHeight="1">
      <c r="S1035" s="25"/>
      <c r="T1035" s="25"/>
      <c r="U1035" s="25"/>
      <c r="V1035" s="25"/>
      <c r="W1035" s="25"/>
      <c r="X1035" s="25"/>
      <c r="Y1035" s="25"/>
      <c r="Z1035" s="25"/>
      <c r="AA1035" s="25"/>
      <c r="AB1035" s="25"/>
      <c r="AC1035" s="25"/>
      <c r="AD1035" s="25"/>
      <c r="AE1035" s="25"/>
      <c r="AF1035" s="25"/>
      <c r="AG1035" s="25"/>
      <c r="AH1035" s="25"/>
      <c r="AI1035" s="25"/>
      <c r="AJ1035" s="25"/>
      <c r="AK1035" s="25"/>
      <c r="AL1035" s="25"/>
      <c r="AM1035" s="25"/>
      <c r="AN1035" s="25"/>
      <c r="AO1035" s="25"/>
      <c r="AP1035" s="25"/>
      <c r="AQ1035" s="25"/>
      <c r="AR1035" s="25"/>
      <c r="AS1035" s="25"/>
      <c r="AT1035" s="25"/>
      <c r="AU1035" s="25"/>
      <c r="AV1035" s="25"/>
      <c r="AW1035" s="25"/>
      <c r="AX1035" s="25"/>
      <c r="AY1035" s="25"/>
      <c r="AZ1035" s="25"/>
      <c r="BA1035" s="25"/>
      <c r="BB1035" s="25"/>
      <c r="BC1035" s="25"/>
      <c r="BD1035" s="25"/>
      <c r="BE1035" s="25"/>
      <c r="BF1035" s="25"/>
      <c r="BG1035" s="25"/>
    </row>
    <row r="1036" spans="19:59" ht="13.5" customHeight="1">
      <c r="S1036" s="25"/>
      <c r="T1036" s="25"/>
      <c r="U1036" s="25"/>
      <c r="V1036" s="25"/>
      <c r="W1036" s="25"/>
      <c r="X1036" s="25"/>
      <c r="Y1036" s="25"/>
      <c r="Z1036" s="25"/>
      <c r="AA1036" s="25"/>
      <c r="AB1036" s="25"/>
      <c r="AC1036" s="25"/>
      <c r="AD1036" s="25"/>
      <c r="AE1036" s="25"/>
      <c r="AF1036" s="25"/>
      <c r="AG1036" s="25"/>
      <c r="AH1036" s="25"/>
      <c r="AI1036" s="25"/>
      <c r="AJ1036" s="25"/>
      <c r="AK1036" s="25"/>
      <c r="AL1036" s="25"/>
      <c r="AM1036" s="25"/>
      <c r="AN1036" s="25"/>
      <c r="AO1036" s="25"/>
      <c r="AP1036" s="25"/>
      <c r="AQ1036" s="25"/>
      <c r="AR1036" s="25"/>
      <c r="AS1036" s="25"/>
      <c r="AT1036" s="25"/>
      <c r="AU1036" s="25"/>
      <c r="AV1036" s="25"/>
      <c r="AW1036" s="25"/>
      <c r="AX1036" s="25"/>
      <c r="AY1036" s="25"/>
      <c r="AZ1036" s="25"/>
      <c r="BA1036" s="25"/>
      <c r="BB1036" s="25"/>
      <c r="BC1036" s="25"/>
      <c r="BD1036" s="25"/>
      <c r="BE1036" s="25"/>
      <c r="BF1036" s="25"/>
      <c r="BG1036" s="25"/>
    </row>
    <row r="1037" spans="19:59" ht="13.5" customHeight="1">
      <c r="S1037" s="25"/>
      <c r="T1037" s="25"/>
      <c r="U1037" s="25"/>
      <c r="V1037" s="25"/>
      <c r="W1037" s="25"/>
      <c r="X1037" s="25"/>
      <c r="Y1037" s="25"/>
      <c r="Z1037" s="25"/>
      <c r="AA1037" s="25"/>
      <c r="AB1037" s="25"/>
      <c r="AC1037" s="25"/>
      <c r="AD1037" s="25"/>
      <c r="AE1037" s="25"/>
      <c r="AF1037" s="25"/>
      <c r="AG1037" s="25"/>
      <c r="AH1037" s="25"/>
      <c r="AI1037" s="25"/>
      <c r="AJ1037" s="25"/>
      <c r="AK1037" s="25"/>
      <c r="AL1037" s="25"/>
      <c r="AM1037" s="25"/>
      <c r="AN1037" s="25"/>
      <c r="AO1037" s="25"/>
      <c r="AP1037" s="25"/>
      <c r="AQ1037" s="25"/>
      <c r="AR1037" s="25"/>
      <c r="AS1037" s="25"/>
      <c r="AT1037" s="25"/>
      <c r="AU1037" s="25"/>
      <c r="AV1037" s="25"/>
      <c r="AW1037" s="25"/>
      <c r="AX1037" s="25"/>
      <c r="AY1037" s="25"/>
      <c r="AZ1037" s="25"/>
      <c r="BA1037" s="25"/>
      <c r="BB1037" s="25"/>
      <c r="BC1037" s="25"/>
      <c r="BD1037" s="25"/>
      <c r="BE1037" s="25"/>
      <c r="BF1037" s="25"/>
      <c r="BG1037" s="25"/>
    </row>
    <row r="1038" spans="19:59" ht="13.5" customHeight="1">
      <c r="S1038" s="25"/>
      <c r="T1038" s="25"/>
      <c r="U1038" s="25"/>
      <c r="V1038" s="25"/>
      <c r="W1038" s="25"/>
      <c r="X1038" s="25"/>
      <c r="Y1038" s="25"/>
      <c r="Z1038" s="25"/>
      <c r="AA1038" s="25"/>
      <c r="AB1038" s="25"/>
      <c r="AC1038" s="25"/>
      <c r="AD1038" s="25"/>
      <c r="AE1038" s="25"/>
      <c r="AF1038" s="25"/>
      <c r="AG1038" s="25"/>
      <c r="AH1038" s="25"/>
      <c r="AI1038" s="25"/>
      <c r="AJ1038" s="25"/>
      <c r="AK1038" s="25"/>
      <c r="AL1038" s="25"/>
      <c r="AM1038" s="25"/>
      <c r="AN1038" s="25"/>
      <c r="AO1038" s="25"/>
      <c r="AP1038" s="25"/>
      <c r="AQ1038" s="25"/>
      <c r="AR1038" s="25"/>
      <c r="AS1038" s="25"/>
      <c r="AT1038" s="25"/>
      <c r="AU1038" s="25"/>
      <c r="AV1038" s="25"/>
      <c r="AW1038" s="25"/>
      <c r="AX1038" s="25"/>
      <c r="AY1038" s="25"/>
      <c r="AZ1038" s="25"/>
      <c r="BA1038" s="25"/>
      <c r="BB1038" s="25"/>
      <c r="BC1038" s="25"/>
      <c r="BD1038" s="25"/>
      <c r="BE1038" s="25"/>
      <c r="BF1038" s="25"/>
      <c r="BG1038" s="25"/>
    </row>
    <row r="1039" spans="19:59" ht="13.5" customHeight="1">
      <c r="S1039" s="25"/>
      <c r="T1039" s="25"/>
      <c r="U1039" s="25"/>
      <c r="V1039" s="25"/>
      <c r="W1039" s="25"/>
      <c r="X1039" s="25"/>
      <c r="Y1039" s="25"/>
      <c r="Z1039" s="25"/>
      <c r="AA1039" s="25"/>
      <c r="AB1039" s="25"/>
      <c r="AC1039" s="25"/>
      <c r="AD1039" s="25"/>
      <c r="AE1039" s="25"/>
      <c r="AF1039" s="25"/>
      <c r="AG1039" s="25"/>
      <c r="AH1039" s="25"/>
      <c r="AI1039" s="25"/>
      <c r="AJ1039" s="25"/>
      <c r="AK1039" s="25"/>
      <c r="AL1039" s="25"/>
      <c r="AM1039" s="25"/>
      <c r="AN1039" s="25"/>
      <c r="AO1039" s="25"/>
      <c r="AP1039" s="25"/>
      <c r="AQ1039" s="25"/>
      <c r="AR1039" s="25"/>
      <c r="AS1039" s="25"/>
      <c r="AT1039" s="25"/>
      <c r="AU1039" s="25"/>
      <c r="AV1039" s="25"/>
      <c r="AW1039" s="25"/>
      <c r="AX1039" s="25"/>
      <c r="AY1039" s="25"/>
      <c r="AZ1039" s="25"/>
      <c r="BA1039" s="25"/>
      <c r="BB1039" s="25"/>
      <c r="BC1039" s="25"/>
      <c r="BD1039" s="25"/>
      <c r="BE1039" s="25"/>
      <c r="BF1039" s="25"/>
      <c r="BG1039" s="25"/>
    </row>
    <row r="1040" spans="19:59" ht="13.5" customHeight="1">
      <c r="S1040" s="25"/>
      <c r="T1040" s="25"/>
      <c r="U1040" s="25"/>
      <c r="V1040" s="25"/>
      <c r="W1040" s="25"/>
      <c r="X1040" s="25"/>
      <c r="Y1040" s="25"/>
      <c r="Z1040" s="25"/>
      <c r="AA1040" s="25"/>
      <c r="AB1040" s="25"/>
      <c r="AC1040" s="25"/>
      <c r="AD1040" s="25"/>
      <c r="AE1040" s="25"/>
      <c r="AF1040" s="25"/>
      <c r="AG1040" s="25"/>
      <c r="AH1040" s="25"/>
      <c r="AI1040" s="25"/>
      <c r="AJ1040" s="25"/>
      <c r="AK1040" s="25"/>
      <c r="AL1040" s="25"/>
      <c r="AM1040" s="25"/>
      <c r="AN1040" s="25"/>
      <c r="AO1040" s="25"/>
      <c r="AP1040" s="25"/>
      <c r="AQ1040" s="25"/>
      <c r="AR1040" s="25"/>
      <c r="AS1040" s="25"/>
      <c r="AT1040" s="25"/>
      <c r="AU1040" s="25"/>
      <c r="AV1040" s="25"/>
      <c r="AW1040" s="25"/>
      <c r="AX1040" s="25"/>
      <c r="AY1040" s="25"/>
      <c r="AZ1040" s="25"/>
      <c r="BA1040" s="25"/>
      <c r="BB1040" s="25"/>
      <c r="BC1040" s="25"/>
      <c r="BD1040" s="25"/>
      <c r="BE1040" s="25"/>
      <c r="BF1040" s="25"/>
      <c r="BG1040" s="25"/>
    </row>
    <row r="1041" spans="19:59" ht="13.5" customHeight="1">
      <c r="S1041" s="25"/>
      <c r="T1041" s="25"/>
      <c r="U1041" s="25"/>
      <c r="V1041" s="25"/>
      <c r="W1041" s="25"/>
      <c r="X1041" s="25"/>
      <c r="Y1041" s="25"/>
      <c r="Z1041" s="25"/>
      <c r="AA1041" s="25"/>
      <c r="AB1041" s="25"/>
      <c r="AC1041" s="25"/>
      <c r="AD1041" s="25"/>
      <c r="AE1041" s="25"/>
      <c r="AF1041" s="25"/>
      <c r="AG1041" s="25"/>
      <c r="AH1041" s="25"/>
      <c r="AI1041" s="25"/>
      <c r="AJ1041" s="25"/>
      <c r="AK1041" s="25"/>
      <c r="AL1041" s="25"/>
      <c r="AM1041" s="25"/>
      <c r="AN1041" s="25"/>
      <c r="AO1041" s="25"/>
      <c r="AP1041" s="25"/>
      <c r="AQ1041" s="25"/>
      <c r="AR1041" s="25"/>
      <c r="AS1041" s="25"/>
      <c r="AT1041" s="25"/>
      <c r="AU1041" s="25"/>
      <c r="AV1041" s="25"/>
      <c r="AW1041" s="25"/>
      <c r="AX1041" s="25"/>
      <c r="AY1041" s="25"/>
      <c r="AZ1041" s="25"/>
      <c r="BA1041" s="25"/>
      <c r="BB1041" s="25"/>
      <c r="BC1041" s="25"/>
      <c r="BD1041" s="25"/>
      <c r="BE1041" s="25"/>
      <c r="BF1041" s="25"/>
      <c r="BG1041" s="25"/>
    </row>
    <row r="1042" spans="19:59" ht="13.5" customHeight="1">
      <c r="S1042" s="25"/>
      <c r="T1042" s="25"/>
      <c r="U1042" s="25"/>
      <c r="V1042" s="25"/>
      <c r="W1042" s="25"/>
      <c r="X1042" s="25"/>
      <c r="Y1042" s="25"/>
      <c r="Z1042" s="25"/>
      <c r="AA1042" s="25"/>
      <c r="AB1042" s="25"/>
      <c r="AC1042" s="25"/>
      <c r="AD1042" s="25"/>
      <c r="AE1042" s="25"/>
      <c r="AF1042" s="25"/>
      <c r="AG1042" s="25"/>
      <c r="AH1042" s="25"/>
      <c r="AI1042" s="25"/>
      <c r="AJ1042" s="25"/>
      <c r="AK1042" s="25"/>
      <c r="AL1042" s="25"/>
      <c r="AM1042" s="25"/>
      <c r="AN1042" s="25"/>
      <c r="AO1042" s="25"/>
      <c r="AP1042" s="25"/>
      <c r="AQ1042" s="25"/>
      <c r="AR1042" s="25"/>
      <c r="AS1042" s="25"/>
      <c r="AT1042" s="25"/>
      <c r="AU1042" s="25"/>
      <c r="AV1042" s="25"/>
      <c r="AW1042" s="25"/>
      <c r="AX1042" s="25"/>
      <c r="AY1042" s="25"/>
      <c r="AZ1042" s="25"/>
      <c r="BA1042" s="25"/>
      <c r="BB1042" s="25"/>
      <c r="BC1042" s="25"/>
      <c r="BD1042" s="25"/>
      <c r="BE1042" s="25"/>
      <c r="BF1042" s="25"/>
      <c r="BG1042" s="25"/>
    </row>
    <row r="1043" ht="1.5" customHeight="1"/>
    <row r="1044" spans="3:59" ht="14.25" customHeight="1">
      <c r="C1044" s="17">
        <v>19</v>
      </c>
      <c r="D1044" s="17"/>
      <c r="E1044" s="18" t="s">
        <v>145</v>
      </c>
      <c r="F1044" s="18"/>
      <c r="G1044" s="18"/>
      <c r="H1044" s="18"/>
      <c r="I1044" s="18"/>
      <c r="J1044" s="18"/>
      <c r="K1044" s="18"/>
      <c r="M1044" s="2" t="s">
        <v>48</v>
      </c>
      <c r="P1044" s="18" t="s">
        <v>146</v>
      </c>
      <c r="Q1044" s="18"/>
      <c r="R1044" s="18"/>
      <c r="S1044" s="18"/>
      <c r="T1044" s="18"/>
      <c r="U1044" s="18"/>
      <c r="V1044" s="18"/>
      <c r="W1044" s="18"/>
      <c r="X1044" s="18"/>
      <c r="Y1044" s="18"/>
      <c r="Z1044" s="18"/>
      <c r="AA1044" s="18"/>
      <c r="AB1044" s="18"/>
      <c r="AC1044" s="18"/>
      <c r="AD1044" s="18"/>
      <c r="AE1044" s="18"/>
      <c r="AF1044" s="18"/>
      <c r="AG1044" s="18"/>
      <c r="AH1044" s="18"/>
      <c r="AI1044" s="19" t="s">
        <v>99</v>
      </c>
      <c r="AJ1044" s="19"/>
      <c r="AK1044" s="19"/>
      <c r="AL1044" s="19"/>
      <c r="AN1044" s="20">
        <v>8.4</v>
      </c>
      <c r="AO1044" s="20"/>
      <c r="AP1044" s="20"/>
      <c r="AS1044" s="34"/>
      <c r="AT1044" s="34"/>
      <c r="AU1044" s="34"/>
      <c r="AV1044" s="34"/>
      <c r="AW1044" s="34"/>
      <c r="AX1044" s="31"/>
      <c r="AY1044" s="31"/>
      <c r="AZ1044" s="30">
        <f>AN1044*AS1044</f>
        <v>0</v>
      </c>
      <c r="BA1044" s="30"/>
      <c r="BB1044" s="30"/>
      <c r="BC1044" s="30"/>
      <c r="BD1044" s="30"/>
      <c r="BE1044" s="30"/>
      <c r="BF1044" s="30"/>
      <c r="BG1044" s="30"/>
    </row>
    <row r="1045" ht="3" customHeight="1"/>
    <row r="1046" spans="16:34" ht="15.75" customHeight="1">
      <c r="P1046" s="21" t="s">
        <v>150</v>
      </c>
      <c r="Q1046" s="21"/>
      <c r="R1046" s="21"/>
      <c r="S1046" s="21"/>
      <c r="T1046" s="21"/>
      <c r="U1046" s="21"/>
      <c r="V1046" s="21"/>
      <c r="W1046" s="21"/>
      <c r="X1046" s="21"/>
      <c r="Y1046" s="21"/>
      <c r="Z1046" s="21"/>
      <c r="AA1046" s="21"/>
      <c r="AB1046" s="21"/>
      <c r="AC1046" s="21"/>
      <c r="AD1046" s="21"/>
      <c r="AE1046" s="21"/>
      <c r="AF1046" s="21"/>
      <c r="AG1046" s="21"/>
      <c r="AH1046" s="21"/>
    </row>
    <row r="1047" ht="2.25" customHeight="1"/>
    <row r="1048" spans="20:59" ht="13.5" customHeight="1">
      <c r="T1048" s="5" t="s">
        <v>303</v>
      </c>
      <c r="U1048" s="5"/>
      <c r="V1048" s="5"/>
      <c r="W1048" s="5"/>
      <c r="X1048" s="5"/>
      <c r="Y1048" s="5"/>
      <c r="Z1048" s="5"/>
      <c r="AA1048" s="5"/>
      <c r="AB1048" s="5"/>
      <c r="AC1048" s="5"/>
      <c r="AD1048" s="5"/>
      <c r="AE1048" s="5"/>
      <c r="AF1048" s="5"/>
      <c r="AG1048" s="5"/>
      <c r="AH1048" s="5"/>
      <c r="AI1048" s="5"/>
      <c r="AJ1048" s="5"/>
      <c r="AK1048" s="5"/>
      <c r="AL1048" s="5"/>
      <c r="AM1048" s="5"/>
      <c r="AN1048" s="5"/>
      <c r="AO1048" s="5"/>
      <c r="AP1048" s="5"/>
      <c r="AQ1048" s="5"/>
      <c r="AR1048" s="5"/>
      <c r="AS1048" s="5"/>
      <c r="AT1048" s="5"/>
      <c r="AU1048" s="5"/>
      <c r="AV1048" s="5"/>
      <c r="AW1048" s="5"/>
      <c r="AX1048" s="5"/>
      <c r="AY1048" s="5"/>
      <c r="AZ1048" s="5"/>
      <c r="BA1048" s="5"/>
      <c r="BB1048" s="5"/>
      <c r="BC1048" s="5"/>
      <c r="BD1048" s="5"/>
      <c r="BE1048" s="5"/>
      <c r="BF1048" s="5"/>
      <c r="BG1048" s="5"/>
    </row>
    <row r="1049" spans="3:59" ht="15.75" customHeight="1">
      <c r="C1049" s="22" t="s">
        <v>33</v>
      </c>
      <c r="D1049" s="22"/>
      <c r="E1049" s="22"/>
      <c r="F1049" s="22"/>
      <c r="G1049" s="22"/>
      <c r="H1049" s="22"/>
      <c r="I1049" s="22"/>
      <c r="J1049" s="22"/>
      <c r="K1049" s="22"/>
      <c r="L1049" s="22"/>
      <c r="M1049" s="22"/>
      <c r="N1049" s="22"/>
      <c r="O1049" s="22"/>
      <c r="P1049" s="22"/>
      <c r="Q1049" s="22"/>
      <c r="T1049" s="23" t="s">
        <v>34</v>
      </c>
      <c r="U1049" s="23"/>
      <c r="V1049" s="23"/>
      <c r="W1049" s="23"/>
      <c r="X1049" s="23"/>
      <c r="Y1049" s="23"/>
      <c r="Z1049" s="23"/>
      <c r="AA1049" s="23"/>
      <c r="AB1049" s="23"/>
      <c r="AC1049" s="23"/>
      <c r="AD1049" s="23"/>
      <c r="AE1049" s="23"/>
      <c r="AF1049" s="23"/>
      <c r="AG1049" s="23"/>
      <c r="AH1049" s="23"/>
      <c r="AI1049" s="23"/>
      <c r="AJ1049" s="23"/>
      <c r="AK1049" s="23"/>
      <c r="AL1049" s="23"/>
      <c r="AM1049" s="23"/>
      <c r="AN1049" s="23"/>
      <c r="AO1049" s="23"/>
      <c r="AP1049" s="23"/>
      <c r="AQ1049" s="23"/>
      <c r="AR1049" s="23"/>
      <c r="AS1049" s="23"/>
      <c r="AT1049" s="23"/>
      <c r="AU1049" s="23"/>
      <c r="AV1049" s="23"/>
      <c r="AW1049" s="23"/>
      <c r="AX1049" s="23"/>
      <c r="AY1049" s="23"/>
      <c r="AZ1049" s="23"/>
      <c r="BA1049" s="23"/>
      <c r="BB1049" s="23"/>
      <c r="BC1049" s="23"/>
      <c r="BD1049" s="23"/>
      <c r="BE1049" s="23"/>
      <c r="BF1049" s="23"/>
      <c r="BG1049" s="23"/>
    </row>
    <row r="1050" ht="12.75" customHeight="1" hidden="1"/>
    <row r="1051" spans="3:59" ht="13.5" customHeight="1">
      <c r="C1051" s="22" t="s">
        <v>35</v>
      </c>
      <c r="D1051" s="22"/>
      <c r="E1051" s="22"/>
      <c r="F1051" s="22"/>
      <c r="G1051" s="22"/>
      <c r="H1051" s="22"/>
      <c r="I1051" s="22"/>
      <c r="J1051" s="22"/>
      <c r="K1051" s="22"/>
      <c r="L1051" s="22"/>
      <c r="M1051" s="22"/>
      <c r="N1051" s="22"/>
      <c r="O1051" s="22"/>
      <c r="P1051" s="22"/>
      <c r="Q1051" s="22"/>
      <c r="S1051" s="25" t="s">
        <v>304</v>
      </c>
      <c r="T1051" s="25"/>
      <c r="U1051" s="25"/>
      <c r="V1051" s="25"/>
      <c r="W1051" s="25"/>
      <c r="X1051" s="25"/>
      <c r="Y1051" s="25"/>
      <c r="Z1051" s="25"/>
      <c r="AA1051" s="25"/>
      <c r="AB1051" s="25"/>
      <c r="AC1051" s="25"/>
      <c r="AD1051" s="25"/>
      <c r="AE1051" s="25"/>
      <c r="AF1051" s="25"/>
      <c r="AG1051" s="25"/>
      <c r="AH1051" s="25"/>
      <c r="AI1051" s="25"/>
      <c r="AJ1051" s="25"/>
      <c r="AK1051" s="25"/>
      <c r="AL1051" s="25"/>
      <c r="AM1051" s="25"/>
      <c r="AN1051" s="25"/>
      <c r="AO1051" s="25"/>
      <c r="AP1051" s="25"/>
      <c r="AQ1051" s="25"/>
      <c r="AR1051" s="25"/>
      <c r="AS1051" s="25"/>
      <c r="AT1051" s="25"/>
      <c r="AU1051" s="25"/>
      <c r="AV1051" s="25"/>
      <c r="AW1051" s="25"/>
      <c r="AX1051" s="25"/>
      <c r="AY1051" s="25"/>
      <c r="AZ1051" s="25"/>
      <c r="BA1051" s="25"/>
      <c r="BB1051" s="25"/>
      <c r="BC1051" s="25"/>
      <c r="BD1051" s="25"/>
      <c r="BE1051" s="25"/>
      <c r="BF1051" s="25"/>
      <c r="BG1051" s="25"/>
    </row>
    <row r="1052" spans="19:59" ht="13.5" customHeight="1">
      <c r="S1052" s="25"/>
      <c r="T1052" s="25"/>
      <c r="U1052" s="25"/>
      <c r="V1052" s="25"/>
      <c r="W1052" s="25"/>
      <c r="X1052" s="25"/>
      <c r="Y1052" s="25"/>
      <c r="Z1052" s="25"/>
      <c r="AA1052" s="25"/>
      <c r="AB1052" s="25"/>
      <c r="AC1052" s="25"/>
      <c r="AD1052" s="25"/>
      <c r="AE1052" s="25"/>
      <c r="AF1052" s="25"/>
      <c r="AG1052" s="25"/>
      <c r="AH1052" s="25"/>
      <c r="AI1052" s="25"/>
      <c r="AJ1052" s="25"/>
      <c r="AK1052" s="25"/>
      <c r="AL1052" s="25"/>
      <c r="AM1052" s="25"/>
      <c r="AN1052" s="25"/>
      <c r="AO1052" s="25"/>
      <c r="AP1052" s="25"/>
      <c r="AQ1052" s="25"/>
      <c r="AR1052" s="25"/>
      <c r="AS1052" s="25"/>
      <c r="AT1052" s="25"/>
      <c r="AU1052" s="25"/>
      <c r="AV1052" s="25"/>
      <c r="AW1052" s="25"/>
      <c r="AX1052" s="25"/>
      <c r="AY1052" s="25"/>
      <c r="AZ1052" s="25"/>
      <c r="BA1052" s="25"/>
      <c r="BB1052" s="25"/>
      <c r="BC1052" s="25"/>
      <c r="BD1052" s="25"/>
      <c r="BE1052" s="25"/>
      <c r="BF1052" s="25"/>
      <c r="BG1052" s="25"/>
    </row>
    <row r="1053" spans="19:59" ht="13.5" customHeight="1">
      <c r="S1053" s="25"/>
      <c r="T1053" s="25"/>
      <c r="U1053" s="25"/>
      <c r="V1053" s="25"/>
      <c r="W1053" s="25"/>
      <c r="X1053" s="25"/>
      <c r="Y1053" s="25"/>
      <c r="Z1053" s="25"/>
      <c r="AA1053" s="25"/>
      <c r="AB1053" s="25"/>
      <c r="AC1053" s="25"/>
      <c r="AD1053" s="25"/>
      <c r="AE1053" s="25"/>
      <c r="AF1053" s="25"/>
      <c r="AG1053" s="25"/>
      <c r="AH1053" s="25"/>
      <c r="AI1053" s="25"/>
      <c r="AJ1053" s="25"/>
      <c r="AK1053" s="25"/>
      <c r="AL1053" s="25"/>
      <c r="AM1053" s="25"/>
      <c r="AN1053" s="25"/>
      <c r="AO1053" s="25"/>
      <c r="AP1053" s="25"/>
      <c r="AQ1053" s="25"/>
      <c r="AR1053" s="25"/>
      <c r="AS1053" s="25"/>
      <c r="AT1053" s="25"/>
      <c r="AU1053" s="25"/>
      <c r="AV1053" s="25"/>
      <c r="AW1053" s="25"/>
      <c r="AX1053" s="25"/>
      <c r="AY1053" s="25"/>
      <c r="AZ1053" s="25"/>
      <c r="BA1053" s="25"/>
      <c r="BB1053" s="25"/>
      <c r="BC1053" s="25"/>
      <c r="BD1053" s="25"/>
      <c r="BE1053" s="25"/>
      <c r="BF1053" s="25"/>
      <c r="BG1053" s="25"/>
    </row>
    <row r="1054" spans="19:59" ht="13.5" customHeight="1">
      <c r="S1054" s="25"/>
      <c r="T1054" s="25"/>
      <c r="U1054" s="25"/>
      <c r="V1054" s="25"/>
      <c r="W1054" s="25"/>
      <c r="X1054" s="25"/>
      <c r="Y1054" s="25"/>
      <c r="Z1054" s="25"/>
      <c r="AA1054" s="25"/>
      <c r="AB1054" s="25"/>
      <c r="AC1054" s="25"/>
      <c r="AD1054" s="25"/>
      <c r="AE1054" s="25"/>
      <c r="AF1054" s="25"/>
      <c r="AG1054" s="25"/>
      <c r="AH1054" s="25"/>
      <c r="AI1054" s="25"/>
      <c r="AJ1054" s="25"/>
      <c r="AK1054" s="25"/>
      <c r="AL1054" s="25"/>
      <c r="AM1054" s="25"/>
      <c r="AN1054" s="25"/>
      <c r="AO1054" s="25"/>
      <c r="AP1054" s="25"/>
      <c r="AQ1054" s="25"/>
      <c r="AR1054" s="25"/>
      <c r="AS1054" s="25"/>
      <c r="AT1054" s="25"/>
      <c r="AU1054" s="25"/>
      <c r="AV1054" s="25"/>
      <c r="AW1054" s="25"/>
      <c r="AX1054" s="25"/>
      <c r="AY1054" s="25"/>
      <c r="AZ1054" s="25"/>
      <c r="BA1054" s="25"/>
      <c r="BB1054" s="25"/>
      <c r="BC1054" s="25"/>
      <c r="BD1054" s="25"/>
      <c r="BE1054" s="25"/>
      <c r="BF1054" s="25"/>
      <c r="BG1054" s="25"/>
    </row>
    <row r="1055" spans="19:59" ht="13.5" customHeight="1">
      <c r="S1055" s="25"/>
      <c r="T1055" s="25"/>
      <c r="U1055" s="25"/>
      <c r="V1055" s="25"/>
      <c r="W1055" s="25"/>
      <c r="X1055" s="25"/>
      <c r="Y1055" s="25"/>
      <c r="Z1055" s="25"/>
      <c r="AA1055" s="25"/>
      <c r="AB1055" s="25"/>
      <c r="AC1055" s="25"/>
      <c r="AD1055" s="25"/>
      <c r="AE1055" s="25"/>
      <c r="AF1055" s="25"/>
      <c r="AG1055" s="25"/>
      <c r="AH1055" s="25"/>
      <c r="AI1055" s="25"/>
      <c r="AJ1055" s="25"/>
      <c r="AK1055" s="25"/>
      <c r="AL1055" s="25"/>
      <c r="AM1055" s="25"/>
      <c r="AN1055" s="25"/>
      <c r="AO1055" s="25"/>
      <c r="AP1055" s="25"/>
      <c r="AQ1055" s="25"/>
      <c r="AR1055" s="25"/>
      <c r="AS1055" s="25"/>
      <c r="AT1055" s="25"/>
      <c r="AU1055" s="25"/>
      <c r="AV1055" s="25"/>
      <c r="AW1055" s="25"/>
      <c r="AX1055" s="25"/>
      <c r="AY1055" s="25"/>
      <c r="AZ1055" s="25"/>
      <c r="BA1055" s="25"/>
      <c r="BB1055" s="25"/>
      <c r="BC1055" s="25"/>
      <c r="BD1055" s="25"/>
      <c r="BE1055" s="25"/>
      <c r="BF1055" s="25"/>
      <c r="BG1055" s="25"/>
    </row>
    <row r="1056" spans="19:59" ht="13.5" customHeight="1">
      <c r="S1056" s="25"/>
      <c r="T1056" s="25"/>
      <c r="U1056" s="25"/>
      <c r="V1056" s="25"/>
      <c r="W1056" s="25"/>
      <c r="X1056" s="25"/>
      <c r="Y1056" s="25"/>
      <c r="Z1056" s="25"/>
      <c r="AA1056" s="25"/>
      <c r="AB1056" s="25"/>
      <c r="AC1056" s="25"/>
      <c r="AD1056" s="25"/>
      <c r="AE1056" s="25"/>
      <c r="AF1056" s="25"/>
      <c r="AG1056" s="25"/>
      <c r="AH1056" s="25"/>
      <c r="AI1056" s="25"/>
      <c r="AJ1056" s="25"/>
      <c r="AK1056" s="25"/>
      <c r="AL1056" s="25"/>
      <c r="AM1056" s="25"/>
      <c r="AN1056" s="25"/>
      <c r="AO1056" s="25"/>
      <c r="AP1056" s="25"/>
      <c r="AQ1056" s="25"/>
      <c r="AR1056" s="25"/>
      <c r="AS1056" s="25"/>
      <c r="AT1056" s="25"/>
      <c r="AU1056" s="25"/>
      <c r="AV1056" s="25"/>
      <c r="AW1056" s="25"/>
      <c r="AX1056" s="25"/>
      <c r="AY1056" s="25"/>
      <c r="AZ1056" s="25"/>
      <c r="BA1056" s="25"/>
      <c r="BB1056" s="25"/>
      <c r="BC1056" s="25"/>
      <c r="BD1056" s="25"/>
      <c r="BE1056" s="25"/>
      <c r="BF1056" s="25"/>
      <c r="BG1056" s="25"/>
    </row>
    <row r="1057" spans="19:59" ht="13.5" customHeight="1">
      <c r="S1057" s="25"/>
      <c r="T1057" s="25"/>
      <c r="U1057" s="25"/>
      <c r="V1057" s="25"/>
      <c r="W1057" s="25"/>
      <c r="X1057" s="25"/>
      <c r="Y1057" s="25"/>
      <c r="Z1057" s="25"/>
      <c r="AA1057" s="25"/>
      <c r="AB1057" s="25"/>
      <c r="AC1057" s="25"/>
      <c r="AD1057" s="25"/>
      <c r="AE1057" s="25"/>
      <c r="AF1057" s="25"/>
      <c r="AG1057" s="25"/>
      <c r="AH1057" s="25"/>
      <c r="AI1057" s="25"/>
      <c r="AJ1057" s="25"/>
      <c r="AK1057" s="25"/>
      <c r="AL1057" s="25"/>
      <c r="AM1057" s="25"/>
      <c r="AN1057" s="25"/>
      <c r="AO1057" s="25"/>
      <c r="AP1057" s="25"/>
      <c r="AQ1057" s="25"/>
      <c r="AR1057" s="25"/>
      <c r="AS1057" s="25"/>
      <c r="AT1057" s="25"/>
      <c r="AU1057" s="25"/>
      <c r="AV1057" s="25"/>
      <c r="AW1057" s="25"/>
      <c r="AX1057" s="25"/>
      <c r="AY1057" s="25"/>
      <c r="AZ1057" s="25"/>
      <c r="BA1057" s="25"/>
      <c r="BB1057" s="25"/>
      <c r="BC1057" s="25"/>
      <c r="BD1057" s="25"/>
      <c r="BE1057" s="25"/>
      <c r="BF1057" s="25"/>
      <c r="BG1057" s="25"/>
    </row>
    <row r="1058" spans="19:59" ht="13.5" customHeight="1">
      <c r="S1058" s="25"/>
      <c r="T1058" s="25"/>
      <c r="U1058" s="25"/>
      <c r="V1058" s="25"/>
      <c r="W1058" s="25"/>
      <c r="X1058" s="25"/>
      <c r="Y1058" s="25"/>
      <c r="Z1058" s="25"/>
      <c r="AA1058" s="25"/>
      <c r="AB1058" s="25"/>
      <c r="AC1058" s="25"/>
      <c r="AD1058" s="25"/>
      <c r="AE1058" s="25"/>
      <c r="AF1058" s="25"/>
      <c r="AG1058" s="25"/>
      <c r="AH1058" s="25"/>
      <c r="AI1058" s="25"/>
      <c r="AJ1058" s="25"/>
      <c r="AK1058" s="25"/>
      <c r="AL1058" s="25"/>
      <c r="AM1058" s="25"/>
      <c r="AN1058" s="25"/>
      <c r="AO1058" s="25"/>
      <c r="AP1058" s="25"/>
      <c r="AQ1058" s="25"/>
      <c r="AR1058" s="25"/>
      <c r="AS1058" s="25"/>
      <c r="AT1058" s="25"/>
      <c r="AU1058" s="25"/>
      <c r="AV1058" s="25"/>
      <c r="AW1058" s="25"/>
      <c r="AX1058" s="25"/>
      <c r="AY1058" s="25"/>
      <c r="AZ1058" s="25"/>
      <c r="BA1058" s="25"/>
      <c r="BB1058" s="25"/>
      <c r="BC1058" s="25"/>
      <c r="BD1058" s="25"/>
      <c r="BE1058" s="25"/>
      <c r="BF1058" s="25"/>
      <c r="BG1058" s="25"/>
    </row>
    <row r="1059" spans="19:59" ht="13.5" customHeight="1">
      <c r="S1059" s="25"/>
      <c r="T1059" s="25"/>
      <c r="U1059" s="25"/>
      <c r="V1059" s="25"/>
      <c r="W1059" s="25"/>
      <c r="X1059" s="25"/>
      <c r="Y1059" s="25"/>
      <c r="Z1059" s="25"/>
      <c r="AA1059" s="25"/>
      <c r="AB1059" s="25"/>
      <c r="AC1059" s="25"/>
      <c r="AD1059" s="25"/>
      <c r="AE1059" s="25"/>
      <c r="AF1059" s="25"/>
      <c r="AG1059" s="25"/>
      <c r="AH1059" s="25"/>
      <c r="AI1059" s="25"/>
      <c r="AJ1059" s="25"/>
      <c r="AK1059" s="25"/>
      <c r="AL1059" s="25"/>
      <c r="AM1059" s="25"/>
      <c r="AN1059" s="25"/>
      <c r="AO1059" s="25"/>
      <c r="AP1059" s="25"/>
      <c r="AQ1059" s="25"/>
      <c r="AR1059" s="25"/>
      <c r="AS1059" s="25"/>
      <c r="AT1059" s="25"/>
      <c r="AU1059" s="25"/>
      <c r="AV1059" s="25"/>
      <c r="AW1059" s="25"/>
      <c r="AX1059" s="25"/>
      <c r="AY1059" s="25"/>
      <c r="AZ1059" s="25"/>
      <c r="BA1059" s="25"/>
      <c r="BB1059" s="25"/>
      <c r="BC1059" s="25"/>
      <c r="BD1059" s="25"/>
      <c r="BE1059" s="25"/>
      <c r="BF1059" s="25"/>
      <c r="BG1059" s="25"/>
    </row>
    <row r="1060" spans="19:59" ht="13.5" customHeight="1">
      <c r="S1060" s="25"/>
      <c r="T1060" s="25"/>
      <c r="U1060" s="25"/>
      <c r="V1060" s="25"/>
      <c r="W1060" s="25"/>
      <c r="X1060" s="25"/>
      <c r="Y1060" s="25"/>
      <c r="Z1060" s="25"/>
      <c r="AA1060" s="25"/>
      <c r="AB1060" s="25"/>
      <c r="AC1060" s="25"/>
      <c r="AD1060" s="25"/>
      <c r="AE1060" s="25"/>
      <c r="AF1060" s="25"/>
      <c r="AG1060" s="25"/>
      <c r="AH1060" s="25"/>
      <c r="AI1060" s="25"/>
      <c r="AJ1060" s="25"/>
      <c r="AK1060" s="25"/>
      <c r="AL1060" s="25"/>
      <c r="AM1060" s="25"/>
      <c r="AN1060" s="25"/>
      <c r="AO1060" s="25"/>
      <c r="AP1060" s="25"/>
      <c r="AQ1060" s="25"/>
      <c r="AR1060" s="25"/>
      <c r="AS1060" s="25"/>
      <c r="AT1060" s="25"/>
      <c r="AU1060" s="25"/>
      <c r="AV1060" s="25"/>
      <c r="AW1060" s="25"/>
      <c r="AX1060" s="25"/>
      <c r="AY1060" s="25"/>
      <c r="AZ1060" s="25"/>
      <c r="BA1060" s="25"/>
      <c r="BB1060" s="25"/>
      <c r="BC1060" s="25"/>
      <c r="BD1060" s="25"/>
      <c r="BE1060" s="25"/>
      <c r="BF1060" s="25"/>
      <c r="BG1060" s="25"/>
    </row>
    <row r="1061" spans="19:59" ht="13.5" customHeight="1">
      <c r="S1061" s="25"/>
      <c r="T1061" s="25"/>
      <c r="U1061" s="25"/>
      <c r="V1061" s="25"/>
      <c r="W1061" s="25"/>
      <c r="X1061" s="25"/>
      <c r="Y1061" s="25"/>
      <c r="Z1061" s="25"/>
      <c r="AA1061" s="25"/>
      <c r="AB1061" s="25"/>
      <c r="AC1061" s="25"/>
      <c r="AD1061" s="25"/>
      <c r="AE1061" s="25"/>
      <c r="AF1061" s="25"/>
      <c r="AG1061" s="25"/>
      <c r="AH1061" s="25"/>
      <c r="AI1061" s="25"/>
      <c r="AJ1061" s="25"/>
      <c r="AK1061" s="25"/>
      <c r="AL1061" s="25"/>
      <c r="AM1061" s="25"/>
      <c r="AN1061" s="25"/>
      <c r="AO1061" s="25"/>
      <c r="AP1061" s="25"/>
      <c r="AQ1061" s="25"/>
      <c r="AR1061" s="25"/>
      <c r="AS1061" s="25"/>
      <c r="AT1061" s="25"/>
      <c r="AU1061" s="25"/>
      <c r="AV1061" s="25"/>
      <c r="AW1061" s="25"/>
      <c r="AX1061" s="25"/>
      <c r="AY1061" s="25"/>
      <c r="AZ1061" s="25"/>
      <c r="BA1061" s="25"/>
      <c r="BB1061" s="25"/>
      <c r="BC1061" s="25"/>
      <c r="BD1061" s="25"/>
      <c r="BE1061" s="25"/>
      <c r="BF1061" s="25"/>
      <c r="BG1061" s="25"/>
    </row>
    <row r="1062" spans="19:59" ht="13.5" customHeight="1">
      <c r="S1062" s="25"/>
      <c r="T1062" s="25"/>
      <c r="U1062" s="25"/>
      <c r="V1062" s="25"/>
      <c r="W1062" s="25"/>
      <c r="X1062" s="25"/>
      <c r="Y1062" s="25"/>
      <c r="Z1062" s="25"/>
      <c r="AA1062" s="25"/>
      <c r="AB1062" s="25"/>
      <c r="AC1062" s="25"/>
      <c r="AD1062" s="25"/>
      <c r="AE1062" s="25"/>
      <c r="AF1062" s="25"/>
      <c r="AG1062" s="25"/>
      <c r="AH1062" s="25"/>
      <c r="AI1062" s="25"/>
      <c r="AJ1062" s="25"/>
      <c r="AK1062" s="25"/>
      <c r="AL1062" s="25"/>
      <c r="AM1062" s="25"/>
      <c r="AN1062" s="25"/>
      <c r="AO1062" s="25"/>
      <c r="AP1062" s="25"/>
      <c r="AQ1062" s="25"/>
      <c r="AR1062" s="25"/>
      <c r="AS1062" s="25"/>
      <c r="AT1062" s="25"/>
      <c r="AU1062" s="25"/>
      <c r="AV1062" s="25"/>
      <c r="AW1062" s="25"/>
      <c r="AX1062" s="25"/>
      <c r="AY1062" s="25"/>
      <c r="AZ1062" s="25"/>
      <c r="BA1062" s="25"/>
      <c r="BB1062" s="25"/>
      <c r="BC1062" s="25"/>
      <c r="BD1062" s="25"/>
      <c r="BE1062" s="25"/>
      <c r="BF1062" s="25"/>
      <c r="BG1062" s="25"/>
    </row>
    <row r="1063" spans="19:59" ht="13.5" customHeight="1">
      <c r="S1063" s="25"/>
      <c r="T1063" s="25"/>
      <c r="U1063" s="25"/>
      <c r="V1063" s="25"/>
      <c r="W1063" s="25"/>
      <c r="X1063" s="25"/>
      <c r="Y1063" s="25"/>
      <c r="Z1063" s="25"/>
      <c r="AA1063" s="25"/>
      <c r="AB1063" s="25"/>
      <c r="AC1063" s="25"/>
      <c r="AD1063" s="25"/>
      <c r="AE1063" s="25"/>
      <c r="AF1063" s="25"/>
      <c r="AG1063" s="25"/>
      <c r="AH1063" s="25"/>
      <c r="AI1063" s="25"/>
      <c r="AJ1063" s="25"/>
      <c r="AK1063" s="25"/>
      <c r="AL1063" s="25"/>
      <c r="AM1063" s="25"/>
      <c r="AN1063" s="25"/>
      <c r="AO1063" s="25"/>
      <c r="AP1063" s="25"/>
      <c r="AQ1063" s="25"/>
      <c r="AR1063" s="25"/>
      <c r="AS1063" s="25"/>
      <c r="AT1063" s="25"/>
      <c r="AU1063" s="25"/>
      <c r="AV1063" s="25"/>
      <c r="AW1063" s="25"/>
      <c r="AX1063" s="25"/>
      <c r="AY1063" s="25"/>
      <c r="AZ1063" s="25"/>
      <c r="BA1063" s="25"/>
      <c r="BB1063" s="25"/>
      <c r="BC1063" s="25"/>
      <c r="BD1063" s="25"/>
      <c r="BE1063" s="25"/>
      <c r="BF1063" s="25"/>
      <c r="BG1063" s="25"/>
    </row>
    <row r="1064" spans="19:59" ht="16.5" customHeight="1">
      <c r="S1064" s="25"/>
      <c r="T1064" s="25"/>
      <c r="U1064" s="25"/>
      <c r="V1064" s="25"/>
      <c r="W1064" s="25"/>
      <c r="X1064" s="25"/>
      <c r="Y1064" s="25"/>
      <c r="Z1064" s="25"/>
      <c r="AA1064" s="25"/>
      <c r="AB1064" s="25"/>
      <c r="AC1064" s="25"/>
      <c r="AD1064" s="25"/>
      <c r="AE1064" s="25"/>
      <c r="AF1064" s="25"/>
      <c r="AG1064" s="25"/>
      <c r="AH1064" s="25"/>
      <c r="AI1064" s="25"/>
      <c r="AJ1064" s="25"/>
      <c r="AK1064" s="25"/>
      <c r="AL1064" s="25"/>
      <c r="AM1064" s="25"/>
      <c r="AN1064" s="25"/>
      <c r="AO1064" s="25"/>
      <c r="AP1064" s="25"/>
      <c r="AQ1064" s="25"/>
      <c r="AR1064" s="25"/>
      <c r="AS1064" s="25"/>
      <c r="AT1064" s="25"/>
      <c r="AU1064" s="25"/>
      <c r="AV1064" s="25"/>
      <c r="AW1064" s="25"/>
      <c r="AX1064" s="25"/>
      <c r="AY1064" s="25"/>
      <c r="AZ1064" s="25"/>
      <c r="BA1064" s="25"/>
      <c r="BB1064" s="25"/>
      <c r="BC1064" s="25"/>
      <c r="BD1064" s="25"/>
      <c r="BE1064" s="25"/>
      <c r="BF1064" s="25"/>
      <c r="BG1064" s="25"/>
    </row>
    <row r="1065" spans="19:59" ht="13.5" customHeight="1">
      <c r="S1065" s="25" t="s">
        <v>305</v>
      </c>
      <c r="T1065" s="25"/>
      <c r="U1065" s="25"/>
      <c r="V1065" s="25"/>
      <c r="W1065" s="25"/>
      <c r="X1065" s="25"/>
      <c r="Y1065" s="25"/>
      <c r="Z1065" s="25"/>
      <c r="AA1065" s="25"/>
      <c r="AB1065" s="25"/>
      <c r="AC1065" s="25"/>
      <c r="AD1065" s="25"/>
      <c r="AE1065" s="25"/>
      <c r="AF1065" s="25"/>
      <c r="AG1065" s="25"/>
      <c r="AH1065" s="25"/>
      <c r="AI1065" s="25"/>
      <c r="AJ1065" s="25"/>
      <c r="AK1065" s="25"/>
      <c r="AL1065" s="25"/>
      <c r="AM1065" s="25"/>
      <c r="AN1065" s="25"/>
      <c r="AO1065" s="25"/>
      <c r="AP1065" s="25"/>
      <c r="AQ1065" s="25"/>
      <c r="AR1065" s="25"/>
      <c r="AS1065" s="25"/>
      <c r="AT1065" s="25"/>
      <c r="AU1065" s="25"/>
      <c r="AV1065" s="25"/>
      <c r="AW1065" s="25"/>
      <c r="AX1065" s="25"/>
      <c r="AY1065" s="25"/>
      <c r="AZ1065" s="25"/>
      <c r="BA1065" s="25"/>
      <c r="BB1065" s="25"/>
      <c r="BC1065" s="25"/>
      <c r="BD1065" s="25"/>
      <c r="BE1065" s="25"/>
      <c r="BF1065" s="25"/>
      <c r="BG1065" s="25"/>
    </row>
    <row r="1066" spans="19:59" ht="13.5" customHeight="1">
      <c r="S1066" s="25"/>
      <c r="T1066" s="25"/>
      <c r="U1066" s="25"/>
      <c r="V1066" s="25"/>
      <c r="W1066" s="25"/>
      <c r="X1066" s="25"/>
      <c r="Y1066" s="25"/>
      <c r="Z1066" s="25"/>
      <c r="AA1066" s="25"/>
      <c r="AB1066" s="25"/>
      <c r="AC1066" s="25"/>
      <c r="AD1066" s="25"/>
      <c r="AE1066" s="25"/>
      <c r="AF1066" s="25"/>
      <c r="AG1066" s="25"/>
      <c r="AH1066" s="25"/>
      <c r="AI1066" s="25"/>
      <c r="AJ1066" s="25"/>
      <c r="AK1066" s="25"/>
      <c r="AL1066" s="25"/>
      <c r="AM1066" s="25"/>
      <c r="AN1066" s="25"/>
      <c r="AO1066" s="25"/>
      <c r="AP1066" s="25"/>
      <c r="AQ1066" s="25"/>
      <c r="AR1066" s="25"/>
      <c r="AS1066" s="25"/>
      <c r="AT1066" s="25"/>
      <c r="AU1066" s="25"/>
      <c r="AV1066" s="25"/>
      <c r="AW1066" s="25"/>
      <c r="AX1066" s="25"/>
      <c r="AY1066" s="25"/>
      <c r="AZ1066" s="25"/>
      <c r="BA1066" s="25"/>
      <c r="BB1066" s="25"/>
      <c r="BC1066" s="25"/>
      <c r="BD1066" s="25"/>
      <c r="BE1066" s="25"/>
      <c r="BF1066" s="25"/>
      <c r="BG1066" s="25"/>
    </row>
    <row r="1067" spans="19:59" ht="13.5" customHeight="1">
      <c r="S1067" s="25"/>
      <c r="T1067" s="25"/>
      <c r="U1067" s="25"/>
      <c r="V1067" s="25"/>
      <c r="W1067" s="25"/>
      <c r="X1067" s="25"/>
      <c r="Y1067" s="25"/>
      <c r="Z1067" s="25"/>
      <c r="AA1067" s="25"/>
      <c r="AB1067" s="25"/>
      <c r="AC1067" s="25"/>
      <c r="AD1067" s="25"/>
      <c r="AE1067" s="25"/>
      <c r="AF1067" s="25"/>
      <c r="AG1067" s="25"/>
      <c r="AH1067" s="25"/>
      <c r="AI1067" s="25"/>
      <c r="AJ1067" s="25"/>
      <c r="AK1067" s="25"/>
      <c r="AL1067" s="25"/>
      <c r="AM1067" s="25"/>
      <c r="AN1067" s="25"/>
      <c r="AO1067" s="25"/>
      <c r="AP1067" s="25"/>
      <c r="AQ1067" s="25"/>
      <c r="AR1067" s="25"/>
      <c r="AS1067" s="25"/>
      <c r="AT1067" s="25"/>
      <c r="AU1067" s="25"/>
      <c r="AV1067" s="25"/>
      <c r="AW1067" s="25"/>
      <c r="AX1067" s="25"/>
      <c r="AY1067" s="25"/>
      <c r="AZ1067" s="25"/>
      <c r="BA1067" s="25"/>
      <c r="BB1067" s="25"/>
      <c r="BC1067" s="25"/>
      <c r="BD1067" s="25"/>
      <c r="BE1067" s="25"/>
      <c r="BF1067" s="25"/>
      <c r="BG1067" s="25"/>
    </row>
    <row r="1068" spans="19:59" ht="13.5" customHeight="1">
      <c r="S1068" s="25"/>
      <c r="T1068" s="25"/>
      <c r="U1068" s="25"/>
      <c r="V1068" s="25"/>
      <c r="W1068" s="25"/>
      <c r="X1068" s="25"/>
      <c r="Y1068" s="25"/>
      <c r="Z1068" s="25"/>
      <c r="AA1068" s="25"/>
      <c r="AB1068" s="25"/>
      <c r="AC1068" s="25"/>
      <c r="AD1068" s="25"/>
      <c r="AE1068" s="25"/>
      <c r="AF1068" s="25"/>
      <c r="AG1068" s="25"/>
      <c r="AH1068" s="25"/>
      <c r="AI1068" s="25"/>
      <c r="AJ1068" s="25"/>
      <c r="AK1068" s="25"/>
      <c r="AL1068" s="25"/>
      <c r="AM1068" s="25"/>
      <c r="AN1068" s="25"/>
      <c r="AO1068" s="25"/>
      <c r="AP1068" s="25"/>
      <c r="AQ1068" s="25"/>
      <c r="AR1068" s="25"/>
      <c r="AS1068" s="25"/>
      <c r="AT1068" s="25"/>
      <c r="AU1068" s="25"/>
      <c r="AV1068" s="25"/>
      <c r="AW1068" s="25"/>
      <c r="AX1068" s="25"/>
      <c r="AY1068" s="25"/>
      <c r="AZ1068" s="25"/>
      <c r="BA1068" s="25"/>
      <c r="BB1068" s="25"/>
      <c r="BC1068" s="25"/>
      <c r="BD1068" s="25"/>
      <c r="BE1068" s="25"/>
      <c r="BF1068" s="25"/>
      <c r="BG1068" s="25"/>
    </row>
    <row r="1069" spans="19:59" ht="13.5" customHeight="1">
      <c r="S1069" s="25"/>
      <c r="T1069" s="25"/>
      <c r="U1069" s="25"/>
      <c r="V1069" s="25"/>
      <c r="W1069" s="25"/>
      <c r="X1069" s="25"/>
      <c r="Y1069" s="25"/>
      <c r="Z1069" s="25"/>
      <c r="AA1069" s="25"/>
      <c r="AB1069" s="25"/>
      <c r="AC1069" s="25"/>
      <c r="AD1069" s="25"/>
      <c r="AE1069" s="25"/>
      <c r="AF1069" s="25"/>
      <c r="AG1069" s="25"/>
      <c r="AH1069" s="25"/>
      <c r="AI1069" s="25"/>
      <c r="AJ1069" s="25"/>
      <c r="AK1069" s="25"/>
      <c r="AL1069" s="25"/>
      <c r="AM1069" s="25"/>
      <c r="AN1069" s="25"/>
      <c r="AO1069" s="25"/>
      <c r="AP1069" s="25"/>
      <c r="AQ1069" s="25"/>
      <c r="AR1069" s="25"/>
      <c r="AS1069" s="25"/>
      <c r="AT1069" s="25"/>
      <c r="AU1069" s="25"/>
      <c r="AV1069" s="25"/>
      <c r="AW1069" s="25"/>
      <c r="AX1069" s="25"/>
      <c r="AY1069" s="25"/>
      <c r="AZ1069" s="25"/>
      <c r="BA1069" s="25"/>
      <c r="BB1069" s="25"/>
      <c r="BC1069" s="25"/>
      <c r="BD1069" s="25"/>
      <c r="BE1069" s="25"/>
      <c r="BF1069" s="25"/>
      <c r="BG1069" s="25"/>
    </row>
    <row r="1070" spans="19:59" ht="13.5" customHeight="1">
      <c r="S1070" s="25"/>
      <c r="T1070" s="25"/>
      <c r="U1070" s="25"/>
      <c r="V1070" s="25"/>
      <c r="W1070" s="25"/>
      <c r="X1070" s="25"/>
      <c r="Y1070" s="25"/>
      <c r="Z1070" s="25"/>
      <c r="AA1070" s="25"/>
      <c r="AB1070" s="25"/>
      <c r="AC1070" s="25"/>
      <c r="AD1070" s="25"/>
      <c r="AE1070" s="25"/>
      <c r="AF1070" s="25"/>
      <c r="AG1070" s="25"/>
      <c r="AH1070" s="25"/>
      <c r="AI1070" s="25"/>
      <c r="AJ1070" s="25"/>
      <c r="AK1070" s="25"/>
      <c r="AL1070" s="25"/>
      <c r="AM1070" s="25"/>
      <c r="AN1070" s="25"/>
      <c r="AO1070" s="25"/>
      <c r="AP1070" s="25"/>
      <c r="AQ1070" s="25"/>
      <c r="AR1070" s="25"/>
      <c r="AS1070" s="25"/>
      <c r="AT1070" s="25"/>
      <c r="AU1070" s="25"/>
      <c r="AV1070" s="25"/>
      <c r="AW1070" s="25"/>
      <c r="AX1070" s="25"/>
      <c r="AY1070" s="25"/>
      <c r="AZ1070" s="25"/>
      <c r="BA1070" s="25"/>
      <c r="BB1070" s="25"/>
      <c r="BC1070" s="25"/>
      <c r="BD1070" s="25"/>
      <c r="BE1070" s="25"/>
      <c r="BF1070" s="25"/>
      <c r="BG1070" s="25"/>
    </row>
    <row r="1071" spans="19:59" ht="13.5" customHeight="1">
      <c r="S1071" s="25"/>
      <c r="T1071" s="25"/>
      <c r="U1071" s="25"/>
      <c r="V1071" s="25"/>
      <c r="W1071" s="25"/>
      <c r="X1071" s="25"/>
      <c r="Y1071" s="25"/>
      <c r="Z1071" s="25"/>
      <c r="AA1071" s="25"/>
      <c r="AB1071" s="25"/>
      <c r="AC1071" s="25"/>
      <c r="AD1071" s="25"/>
      <c r="AE1071" s="25"/>
      <c r="AF1071" s="25"/>
      <c r="AG1071" s="25"/>
      <c r="AH1071" s="25"/>
      <c r="AI1071" s="25"/>
      <c r="AJ1071" s="25"/>
      <c r="AK1071" s="25"/>
      <c r="AL1071" s="25"/>
      <c r="AM1071" s="25"/>
      <c r="AN1071" s="25"/>
      <c r="AO1071" s="25"/>
      <c r="AP1071" s="25"/>
      <c r="AQ1071" s="25"/>
      <c r="AR1071" s="25"/>
      <c r="AS1071" s="25"/>
      <c r="AT1071" s="25"/>
      <c r="AU1071" s="25"/>
      <c r="AV1071" s="25"/>
      <c r="AW1071" s="25"/>
      <c r="AX1071" s="25"/>
      <c r="AY1071" s="25"/>
      <c r="AZ1071" s="25"/>
      <c r="BA1071" s="25"/>
      <c r="BB1071" s="25"/>
      <c r="BC1071" s="25"/>
      <c r="BD1071" s="25"/>
      <c r="BE1071" s="25"/>
      <c r="BF1071" s="25"/>
      <c r="BG1071" s="25"/>
    </row>
    <row r="1072" ht="1.5" customHeight="1"/>
    <row r="1073" spans="3:59" ht="14.25" customHeight="1">
      <c r="C1073" s="17">
        <v>20</v>
      </c>
      <c r="D1073" s="17"/>
      <c r="E1073" s="18" t="s">
        <v>153</v>
      </c>
      <c r="F1073" s="18"/>
      <c r="G1073" s="18"/>
      <c r="H1073" s="18"/>
      <c r="I1073" s="18"/>
      <c r="J1073" s="18"/>
      <c r="K1073" s="18"/>
      <c r="P1073" s="18" t="s">
        <v>154</v>
      </c>
      <c r="Q1073" s="18"/>
      <c r="R1073" s="18"/>
      <c r="S1073" s="18"/>
      <c r="T1073" s="18"/>
      <c r="U1073" s="18"/>
      <c r="V1073" s="18"/>
      <c r="W1073" s="18"/>
      <c r="X1073" s="18"/>
      <c r="Y1073" s="18"/>
      <c r="Z1073" s="18"/>
      <c r="AA1073" s="18"/>
      <c r="AB1073" s="18"/>
      <c r="AC1073" s="18"/>
      <c r="AD1073" s="18"/>
      <c r="AE1073" s="18"/>
      <c r="AF1073" s="18"/>
      <c r="AG1073" s="18"/>
      <c r="AH1073" s="18"/>
      <c r="AI1073" s="19" t="s">
        <v>93</v>
      </c>
      <c r="AJ1073" s="19"/>
      <c r="AK1073" s="19"/>
      <c r="AL1073" s="19"/>
      <c r="AN1073" s="20">
        <v>84.9</v>
      </c>
      <c r="AO1073" s="20"/>
      <c r="AP1073" s="20"/>
      <c r="AS1073" s="34"/>
      <c r="AT1073" s="34"/>
      <c r="AU1073" s="34"/>
      <c r="AV1073" s="34"/>
      <c r="AW1073" s="34"/>
      <c r="AX1073" s="31"/>
      <c r="AY1073" s="31"/>
      <c r="AZ1073" s="30">
        <f>AN1073*AS1073</f>
        <v>0</v>
      </c>
      <c r="BA1073" s="30"/>
      <c r="BB1073" s="30"/>
      <c r="BC1073" s="30"/>
      <c r="BD1073" s="30"/>
      <c r="BE1073" s="30"/>
      <c r="BF1073" s="30"/>
      <c r="BG1073" s="30"/>
    </row>
    <row r="1074" ht="2.25" customHeight="1"/>
    <row r="1075" spans="20:59" ht="13.5" customHeight="1">
      <c r="T1075" s="5" t="s">
        <v>306</v>
      </c>
      <c r="U1075" s="5"/>
      <c r="V1075" s="5"/>
      <c r="W1075" s="5"/>
      <c r="X1075" s="5"/>
      <c r="Y1075" s="5"/>
      <c r="Z1075" s="5"/>
      <c r="AA1075" s="5"/>
      <c r="AB1075" s="5"/>
      <c r="AC1075" s="5"/>
      <c r="AD1075" s="5"/>
      <c r="AE1075" s="5"/>
      <c r="AF1075" s="5"/>
      <c r="AG1075" s="5"/>
      <c r="AH1075" s="5"/>
      <c r="AI1075" s="5"/>
      <c r="AJ1075" s="5"/>
      <c r="AK1075" s="5"/>
      <c r="AL1075" s="5"/>
      <c r="AM1075" s="5"/>
      <c r="AN1075" s="5"/>
      <c r="AO1075" s="5"/>
      <c r="AP1075" s="5"/>
      <c r="AQ1075" s="5"/>
      <c r="AR1075" s="5"/>
      <c r="AS1075" s="5"/>
      <c r="AT1075" s="5"/>
      <c r="AU1075" s="5"/>
      <c r="AV1075" s="5"/>
      <c r="AW1075" s="5"/>
      <c r="AX1075" s="5"/>
      <c r="AY1075" s="5"/>
      <c r="AZ1075" s="5"/>
      <c r="BA1075" s="5"/>
      <c r="BB1075" s="5"/>
      <c r="BC1075" s="5"/>
      <c r="BD1075" s="5"/>
      <c r="BE1075" s="5"/>
      <c r="BF1075" s="5"/>
      <c r="BG1075" s="5"/>
    </row>
    <row r="1076" spans="3:59" ht="15.75" customHeight="1">
      <c r="C1076" s="22" t="s">
        <v>33</v>
      </c>
      <c r="D1076" s="22"/>
      <c r="E1076" s="22"/>
      <c r="F1076" s="22"/>
      <c r="G1076" s="22"/>
      <c r="H1076" s="22"/>
      <c r="I1076" s="22"/>
      <c r="J1076" s="22"/>
      <c r="K1076" s="22"/>
      <c r="L1076" s="22"/>
      <c r="M1076" s="22"/>
      <c r="N1076" s="22"/>
      <c r="O1076" s="22"/>
      <c r="P1076" s="22"/>
      <c r="Q1076" s="22"/>
      <c r="T1076" s="23" t="s">
        <v>34</v>
      </c>
      <c r="U1076" s="23"/>
      <c r="V1076" s="23"/>
      <c r="W1076" s="23"/>
      <c r="X1076" s="23"/>
      <c r="Y1076" s="23"/>
      <c r="Z1076" s="23"/>
      <c r="AA1076" s="23"/>
      <c r="AB1076" s="23"/>
      <c r="AC1076" s="23"/>
      <c r="AD1076" s="23"/>
      <c r="AE1076" s="23"/>
      <c r="AF1076" s="23"/>
      <c r="AG1076" s="23"/>
      <c r="AH1076" s="23"/>
      <c r="AI1076" s="23"/>
      <c r="AJ1076" s="23"/>
      <c r="AK1076" s="23"/>
      <c r="AL1076" s="23"/>
      <c r="AM1076" s="23"/>
      <c r="AN1076" s="23"/>
      <c r="AO1076" s="23"/>
      <c r="AP1076" s="23"/>
      <c r="AQ1076" s="23"/>
      <c r="AR1076" s="23"/>
      <c r="AS1076" s="23"/>
      <c r="AT1076" s="23"/>
      <c r="AU1076" s="23"/>
      <c r="AV1076" s="23"/>
      <c r="AW1076" s="23"/>
      <c r="AX1076" s="23"/>
      <c r="AY1076" s="23"/>
      <c r="AZ1076" s="23"/>
      <c r="BA1076" s="23"/>
      <c r="BB1076" s="23"/>
      <c r="BC1076" s="23"/>
      <c r="BD1076" s="23"/>
      <c r="BE1076" s="23"/>
      <c r="BF1076" s="23"/>
      <c r="BG1076" s="23"/>
    </row>
    <row r="1077" ht="12.75" customHeight="1" hidden="1"/>
    <row r="1078" spans="3:59" ht="13.5" customHeight="1">
      <c r="C1078" s="22" t="s">
        <v>35</v>
      </c>
      <c r="D1078" s="22"/>
      <c r="E1078" s="22"/>
      <c r="F1078" s="22"/>
      <c r="G1078" s="22"/>
      <c r="H1078" s="22"/>
      <c r="I1078" s="22"/>
      <c r="J1078" s="22"/>
      <c r="K1078" s="22"/>
      <c r="L1078" s="22"/>
      <c r="M1078" s="22"/>
      <c r="N1078" s="22"/>
      <c r="O1078" s="22"/>
      <c r="P1078" s="22"/>
      <c r="Q1078" s="22"/>
      <c r="S1078" s="5" t="s">
        <v>156</v>
      </c>
      <c r="T1078" s="5"/>
      <c r="U1078" s="5"/>
      <c r="V1078" s="5"/>
      <c r="W1078" s="5"/>
      <c r="X1078" s="5"/>
      <c r="Y1078" s="5"/>
      <c r="Z1078" s="5"/>
      <c r="AA1078" s="5"/>
      <c r="AB1078" s="5"/>
      <c r="AC1078" s="5"/>
      <c r="AD1078" s="5"/>
      <c r="AE1078" s="5"/>
      <c r="AF1078" s="5"/>
      <c r="AG1078" s="5"/>
      <c r="AH1078" s="5"/>
      <c r="AI1078" s="5"/>
      <c r="AJ1078" s="5"/>
      <c r="AK1078" s="5"/>
      <c r="AL1078" s="5"/>
      <c r="AM1078" s="5"/>
      <c r="AN1078" s="5"/>
      <c r="AO1078" s="5"/>
      <c r="AP1078" s="5"/>
      <c r="AQ1078" s="5"/>
      <c r="AR1078" s="5"/>
      <c r="AS1078" s="5"/>
      <c r="AT1078" s="5"/>
      <c r="AU1078" s="5"/>
      <c r="AV1078" s="5"/>
      <c r="AW1078" s="5"/>
      <c r="AX1078" s="5"/>
      <c r="AY1078" s="5"/>
      <c r="AZ1078" s="5"/>
      <c r="BA1078" s="5"/>
      <c r="BB1078" s="5"/>
      <c r="BC1078" s="5"/>
      <c r="BD1078" s="5"/>
      <c r="BE1078" s="5"/>
      <c r="BF1078" s="5"/>
      <c r="BG1078" s="5"/>
    </row>
    <row r="1079" ht="1.5" customHeight="1"/>
    <row r="1080" ht="6" customHeight="1"/>
    <row r="1081" spans="4:60" ht="16.5" customHeight="1">
      <c r="D1081" s="14" t="s">
        <v>84</v>
      </c>
      <c r="E1081" s="14"/>
      <c r="F1081" s="14"/>
      <c r="G1081" s="14"/>
      <c r="H1081" s="14"/>
      <c r="I1081" s="14"/>
      <c r="J1081" s="14"/>
      <c r="K1081" s="14"/>
      <c r="M1081" s="14" t="s">
        <v>85</v>
      </c>
      <c r="N1081" s="14"/>
      <c r="O1081" s="14"/>
      <c r="P1081" s="14"/>
      <c r="Q1081" s="14"/>
      <c r="R1081" s="14"/>
      <c r="S1081" s="14"/>
      <c r="T1081" s="14"/>
      <c r="U1081" s="14"/>
      <c r="V1081" s="14"/>
      <c r="W1081" s="14"/>
      <c r="X1081" s="14"/>
      <c r="Y1081" s="14"/>
      <c r="Z1081" s="14"/>
      <c r="AA1081" s="14"/>
      <c r="AB1081" s="14"/>
      <c r="AC1081" s="14"/>
      <c r="AD1081" s="14"/>
      <c r="AE1081" s="14"/>
      <c r="AF1081" s="14"/>
      <c r="AG1081" s="14"/>
      <c r="AH1081" s="14"/>
      <c r="AU1081" s="32">
        <f>AZ960+AZ969+AZ980+AZ992+AZ1004+AZ1016+AZ1044+AZ1073</f>
        <v>0</v>
      </c>
      <c r="AV1081" s="33"/>
      <c r="AW1081" s="33"/>
      <c r="AX1081" s="33"/>
      <c r="AY1081" s="33"/>
      <c r="AZ1081" s="33"/>
      <c r="BA1081" s="33"/>
      <c r="BB1081" s="33"/>
      <c r="BC1081" s="33"/>
      <c r="BD1081" s="33"/>
      <c r="BE1081" s="33"/>
      <c r="BF1081" s="33"/>
      <c r="BG1081" s="33"/>
      <c r="BH1081" s="33"/>
    </row>
    <row r="1082" ht="12" customHeight="1"/>
    <row r="1083" spans="4:59" ht="13.5" customHeight="1">
      <c r="D1083" s="14" t="s">
        <v>161</v>
      </c>
      <c r="E1083" s="14"/>
      <c r="F1083" s="14"/>
      <c r="G1083" s="14"/>
      <c r="H1083" s="14"/>
      <c r="I1083" s="14"/>
      <c r="J1083" s="14"/>
      <c r="K1083" s="14"/>
      <c r="M1083" s="14" t="s">
        <v>162</v>
      </c>
      <c r="N1083" s="14"/>
      <c r="O1083" s="14"/>
      <c r="P1083" s="14"/>
      <c r="Q1083" s="14"/>
      <c r="R1083" s="14"/>
      <c r="S1083" s="14"/>
      <c r="T1083" s="14"/>
      <c r="U1083" s="14"/>
      <c r="V1083" s="14"/>
      <c r="W1083" s="14"/>
      <c r="X1083" s="14"/>
      <c r="Y1083" s="14"/>
      <c r="Z1083" s="14"/>
      <c r="AA1083" s="14"/>
      <c r="AB1083" s="14"/>
      <c r="AC1083" s="14"/>
      <c r="AD1083" s="14"/>
      <c r="AE1083" s="14"/>
      <c r="AF1083" s="14"/>
      <c r="AG1083" s="14"/>
      <c r="AH1083" s="14"/>
      <c r="AI1083" s="14"/>
      <c r="AJ1083" s="14"/>
      <c r="AK1083" s="14"/>
      <c r="AL1083" s="14"/>
      <c r="AM1083" s="14"/>
      <c r="AN1083" s="14"/>
      <c r="AO1083" s="14"/>
      <c r="AP1083" s="14"/>
      <c r="AQ1083" s="14"/>
      <c r="AR1083" s="14"/>
      <c r="AS1083" s="14"/>
      <c r="AT1083" s="14"/>
      <c r="AU1083" s="14"/>
      <c r="AV1083" s="14"/>
      <c r="AW1083" s="14"/>
      <c r="AX1083" s="14"/>
      <c r="AY1083" s="14"/>
      <c r="AZ1083" s="14"/>
      <c r="BA1083" s="14"/>
      <c r="BB1083" s="14"/>
      <c r="BC1083" s="14"/>
      <c r="BD1083" s="14"/>
      <c r="BE1083" s="14"/>
      <c r="BF1083" s="14"/>
      <c r="BG1083" s="14"/>
    </row>
    <row r="1084" spans="3:59" ht="14.25" customHeight="1">
      <c r="C1084" s="17">
        <v>21</v>
      </c>
      <c r="D1084" s="17"/>
      <c r="E1084" s="18" t="s">
        <v>163</v>
      </c>
      <c r="F1084" s="18"/>
      <c r="G1084" s="18"/>
      <c r="H1084" s="18"/>
      <c r="I1084" s="18"/>
      <c r="J1084" s="18"/>
      <c r="K1084" s="18"/>
      <c r="P1084" s="18" t="s">
        <v>164</v>
      </c>
      <c r="Q1084" s="18"/>
      <c r="R1084" s="18"/>
      <c r="S1084" s="18"/>
      <c r="T1084" s="18"/>
      <c r="U1084" s="18"/>
      <c r="V1084" s="18"/>
      <c r="W1084" s="18"/>
      <c r="X1084" s="18"/>
      <c r="Y1084" s="18"/>
      <c r="Z1084" s="18"/>
      <c r="AA1084" s="18"/>
      <c r="AB1084" s="18"/>
      <c r="AC1084" s="18"/>
      <c r="AD1084" s="18"/>
      <c r="AE1084" s="18"/>
      <c r="AF1084" s="18"/>
      <c r="AG1084" s="18"/>
      <c r="AH1084" s="18"/>
      <c r="AI1084" s="19" t="s">
        <v>49</v>
      </c>
      <c r="AJ1084" s="19"/>
      <c r="AK1084" s="19"/>
      <c r="AL1084" s="19"/>
      <c r="AN1084" s="20">
        <v>42</v>
      </c>
      <c r="AO1084" s="20"/>
      <c r="AP1084" s="20"/>
      <c r="AS1084" s="34"/>
      <c r="AT1084" s="34"/>
      <c r="AU1084" s="34"/>
      <c r="AV1084" s="34"/>
      <c r="AW1084" s="34"/>
      <c r="AX1084" s="31"/>
      <c r="AY1084" s="31"/>
      <c r="AZ1084" s="30">
        <f>AN1084*AS1084</f>
        <v>0</v>
      </c>
      <c r="BA1084" s="30"/>
      <c r="BB1084" s="30"/>
      <c r="BC1084" s="30"/>
      <c r="BD1084" s="30"/>
      <c r="BE1084" s="30"/>
      <c r="BF1084" s="30"/>
      <c r="BG1084" s="30"/>
    </row>
    <row r="1085" ht="2.25" customHeight="1"/>
    <row r="1086" spans="20:59" ht="13.5" customHeight="1">
      <c r="T1086" s="25" t="s">
        <v>307</v>
      </c>
      <c r="U1086" s="25"/>
      <c r="V1086" s="25"/>
      <c r="W1086" s="25"/>
      <c r="X1086" s="25"/>
      <c r="Y1086" s="25"/>
      <c r="Z1086" s="25"/>
      <c r="AA1086" s="25"/>
      <c r="AB1086" s="25"/>
      <c r="AC1086" s="25"/>
      <c r="AD1086" s="25"/>
      <c r="AE1086" s="25"/>
      <c r="AF1086" s="25"/>
      <c r="AG1086" s="25"/>
      <c r="AH1086" s="25"/>
      <c r="AI1086" s="25"/>
      <c r="AJ1086" s="25"/>
      <c r="AK1086" s="25"/>
      <c r="AL1086" s="25"/>
      <c r="AM1086" s="25"/>
      <c r="AN1086" s="25"/>
      <c r="AO1086" s="25"/>
      <c r="AP1086" s="25"/>
      <c r="AQ1086" s="25"/>
      <c r="AR1086" s="25"/>
      <c r="AS1086" s="25"/>
      <c r="AT1086" s="25"/>
      <c r="AU1086" s="25"/>
      <c r="AV1086" s="25"/>
      <c r="AW1086" s="25"/>
      <c r="AX1086" s="25"/>
      <c r="AY1086" s="25"/>
      <c r="AZ1086" s="25"/>
      <c r="BA1086" s="25"/>
      <c r="BB1086" s="25"/>
      <c r="BC1086" s="25"/>
      <c r="BD1086" s="25"/>
      <c r="BE1086" s="25"/>
      <c r="BF1086" s="25"/>
      <c r="BG1086" s="25"/>
    </row>
    <row r="1087" spans="20:59" ht="13.5" customHeight="1">
      <c r="T1087" s="25"/>
      <c r="U1087" s="25"/>
      <c r="V1087" s="25"/>
      <c r="W1087" s="25"/>
      <c r="X1087" s="25"/>
      <c r="Y1087" s="25"/>
      <c r="Z1087" s="25"/>
      <c r="AA1087" s="25"/>
      <c r="AB1087" s="25"/>
      <c r="AC1087" s="25"/>
      <c r="AD1087" s="25"/>
      <c r="AE1087" s="25"/>
      <c r="AF1087" s="25"/>
      <c r="AG1087" s="25"/>
      <c r="AH1087" s="25"/>
      <c r="AI1087" s="25"/>
      <c r="AJ1087" s="25"/>
      <c r="AK1087" s="25"/>
      <c r="AL1087" s="25"/>
      <c r="AM1087" s="25"/>
      <c r="AN1087" s="25"/>
      <c r="AO1087" s="25"/>
      <c r="AP1087" s="25"/>
      <c r="AQ1087" s="25"/>
      <c r="AR1087" s="25"/>
      <c r="AS1087" s="25"/>
      <c r="AT1087" s="25"/>
      <c r="AU1087" s="25"/>
      <c r="AV1087" s="25"/>
      <c r="AW1087" s="25"/>
      <c r="AX1087" s="25"/>
      <c r="AY1087" s="25"/>
      <c r="AZ1087" s="25"/>
      <c r="BA1087" s="25"/>
      <c r="BB1087" s="25"/>
      <c r="BC1087" s="25"/>
      <c r="BD1087" s="25"/>
      <c r="BE1087" s="25"/>
      <c r="BF1087" s="25"/>
      <c r="BG1087" s="25"/>
    </row>
    <row r="1088" spans="3:59" ht="15.75" customHeight="1">
      <c r="C1088" s="22" t="s">
        <v>33</v>
      </c>
      <c r="D1088" s="22"/>
      <c r="E1088" s="22"/>
      <c r="F1088" s="22"/>
      <c r="G1088" s="22"/>
      <c r="H1088" s="22"/>
      <c r="I1088" s="22"/>
      <c r="J1088" s="22"/>
      <c r="K1088" s="22"/>
      <c r="L1088" s="22"/>
      <c r="M1088" s="22"/>
      <c r="N1088" s="22"/>
      <c r="O1088" s="22"/>
      <c r="P1088" s="22"/>
      <c r="Q1088" s="22"/>
      <c r="T1088" s="23" t="s">
        <v>34</v>
      </c>
      <c r="U1088" s="23"/>
      <c r="V1088" s="23"/>
      <c r="W1088" s="23"/>
      <c r="X1088" s="23"/>
      <c r="Y1088" s="23"/>
      <c r="Z1088" s="23"/>
      <c r="AA1088" s="23"/>
      <c r="AB1088" s="23"/>
      <c r="AC1088" s="23"/>
      <c r="AD1088" s="23"/>
      <c r="AE1088" s="23"/>
      <c r="AF1088" s="23"/>
      <c r="AG1088" s="23"/>
      <c r="AH1088" s="23"/>
      <c r="AI1088" s="23"/>
      <c r="AJ1088" s="23"/>
      <c r="AK1088" s="23"/>
      <c r="AL1088" s="23"/>
      <c r="AM1088" s="23"/>
      <c r="AN1088" s="23"/>
      <c r="AO1088" s="23"/>
      <c r="AP1088" s="23"/>
      <c r="AQ1088" s="23"/>
      <c r="AR1088" s="23"/>
      <c r="AS1088" s="23"/>
      <c r="AT1088" s="23"/>
      <c r="AU1088" s="23"/>
      <c r="AV1088" s="23"/>
      <c r="AW1088" s="23"/>
      <c r="AX1088" s="23"/>
      <c r="AY1088" s="23"/>
      <c r="AZ1088" s="23"/>
      <c r="BA1088" s="23"/>
      <c r="BB1088" s="23"/>
      <c r="BC1088" s="23"/>
      <c r="BD1088" s="23"/>
      <c r="BE1088" s="23"/>
      <c r="BF1088" s="23"/>
      <c r="BG1088" s="23"/>
    </row>
    <row r="1089" ht="12.75" customHeight="1" hidden="1"/>
    <row r="1090" spans="3:59" ht="13.5" customHeight="1">
      <c r="C1090" s="22" t="s">
        <v>35</v>
      </c>
      <c r="D1090" s="22"/>
      <c r="E1090" s="22"/>
      <c r="F1090" s="22"/>
      <c r="G1090" s="22"/>
      <c r="H1090" s="22"/>
      <c r="I1090" s="22"/>
      <c r="J1090" s="22"/>
      <c r="K1090" s="22"/>
      <c r="L1090" s="22"/>
      <c r="M1090" s="22"/>
      <c r="N1090" s="22"/>
      <c r="O1090" s="22"/>
      <c r="P1090" s="22"/>
      <c r="Q1090" s="22"/>
      <c r="S1090" s="25" t="s">
        <v>166</v>
      </c>
      <c r="T1090" s="25"/>
      <c r="U1090" s="25"/>
      <c r="V1090" s="25"/>
      <c r="W1090" s="25"/>
      <c r="X1090" s="25"/>
      <c r="Y1090" s="25"/>
      <c r="Z1090" s="25"/>
      <c r="AA1090" s="25"/>
      <c r="AB1090" s="25"/>
      <c r="AC1090" s="25"/>
      <c r="AD1090" s="25"/>
      <c r="AE1090" s="25"/>
      <c r="AF1090" s="25"/>
      <c r="AG1090" s="25"/>
      <c r="AH1090" s="25"/>
      <c r="AI1090" s="25"/>
      <c r="AJ1090" s="25"/>
      <c r="AK1090" s="25"/>
      <c r="AL1090" s="25"/>
      <c r="AM1090" s="25"/>
      <c r="AN1090" s="25"/>
      <c r="AO1090" s="25"/>
      <c r="AP1090" s="25"/>
      <c r="AQ1090" s="25"/>
      <c r="AR1090" s="25"/>
      <c r="AS1090" s="25"/>
      <c r="AT1090" s="25"/>
      <c r="AU1090" s="25"/>
      <c r="AV1090" s="25"/>
      <c r="AW1090" s="25"/>
      <c r="AX1090" s="25"/>
      <c r="AY1090" s="25"/>
      <c r="AZ1090" s="25"/>
      <c r="BA1090" s="25"/>
      <c r="BB1090" s="25"/>
      <c r="BC1090" s="25"/>
      <c r="BD1090" s="25"/>
      <c r="BE1090" s="25"/>
      <c r="BF1090" s="25"/>
      <c r="BG1090" s="25"/>
    </row>
    <row r="1091" spans="19:59" ht="13.5" customHeight="1">
      <c r="S1091" s="25"/>
      <c r="T1091" s="25"/>
      <c r="U1091" s="25"/>
      <c r="V1091" s="25"/>
      <c r="W1091" s="25"/>
      <c r="X1091" s="25"/>
      <c r="Y1091" s="25"/>
      <c r="Z1091" s="25"/>
      <c r="AA1091" s="25"/>
      <c r="AB1091" s="25"/>
      <c r="AC1091" s="25"/>
      <c r="AD1091" s="25"/>
      <c r="AE1091" s="25"/>
      <c r="AF1091" s="25"/>
      <c r="AG1091" s="25"/>
      <c r="AH1091" s="25"/>
      <c r="AI1091" s="25"/>
      <c r="AJ1091" s="25"/>
      <c r="AK1091" s="25"/>
      <c r="AL1091" s="25"/>
      <c r="AM1091" s="25"/>
      <c r="AN1091" s="25"/>
      <c r="AO1091" s="25"/>
      <c r="AP1091" s="25"/>
      <c r="AQ1091" s="25"/>
      <c r="AR1091" s="25"/>
      <c r="AS1091" s="25"/>
      <c r="AT1091" s="25"/>
      <c r="AU1091" s="25"/>
      <c r="AV1091" s="25"/>
      <c r="AW1091" s="25"/>
      <c r="AX1091" s="25"/>
      <c r="AY1091" s="25"/>
      <c r="AZ1091" s="25"/>
      <c r="BA1091" s="25"/>
      <c r="BB1091" s="25"/>
      <c r="BC1091" s="25"/>
      <c r="BD1091" s="25"/>
      <c r="BE1091" s="25"/>
      <c r="BF1091" s="25"/>
      <c r="BG1091" s="25"/>
    </row>
    <row r="1092" spans="19:59" ht="13.5" customHeight="1">
      <c r="S1092" s="25"/>
      <c r="T1092" s="25"/>
      <c r="U1092" s="25"/>
      <c r="V1092" s="25"/>
      <c r="W1092" s="25"/>
      <c r="X1092" s="25"/>
      <c r="Y1092" s="25"/>
      <c r="Z1092" s="25"/>
      <c r="AA1092" s="25"/>
      <c r="AB1092" s="25"/>
      <c r="AC1092" s="25"/>
      <c r="AD1092" s="25"/>
      <c r="AE1092" s="25"/>
      <c r="AF1092" s="25"/>
      <c r="AG1092" s="25"/>
      <c r="AH1092" s="25"/>
      <c r="AI1092" s="25"/>
      <c r="AJ1092" s="25"/>
      <c r="AK1092" s="25"/>
      <c r="AL1092" s="25"/>
      <c r="AM1092" s="25"/>
      <c r="AN1092" s="25"/>
      <c r="AO1092" s="25"/>
      <c r="AP1092" s="25"/>
      <c r="AQ1092" s="25"/>
      <c r="AR1092" s="25"/>
      <c r="AS1092" s="25"/>
      <c r="AT1092" s="25"/>
      <c r="AU1092" s="25"/>
      <c r="AV1092" s="25"/>
      <c r="AW1092" s="25"/>
      <c r="AX1092" s="25"/>
      <c r="AY1092" s="25"/>
      <c r="AZ1092" s="25"/>
      <c r="BA1092" s="25"/>
      <c r="BB1092" s="25"/>
      <c r="BC1092" s="25"/>
      <c r="BD1092" s="25"/>
      <c r="BE1092" s="25"/>
      <c r="BF1092" s="25"/>
      <c r="BG1092" s="25"/>
    </row>
    <row r="1093" spans="19:59" ht="13.5" customHeight="1">
      <c r="S1093" s="25"/>
      <c r="T1093" s="25"/>
      <c r="U1093" s="25"/>
      <c r="V1093" s="25"/>
      <c r="W1093" s="25"/>
      <c r="X1093" s="25"/>
      <c r="Y1093" s="25"/>
      <c r="Z1093" s="25"/>
      <c r="AA1093" s="25"/>
      <c r="AB1093" s="25"/>
      <c r="AC1093" s="25"/>
      <c r="AD1093" s="25"/>
      <c r="AE1093" s="25"/>
      <c r="AF1093" s="25"/>
      <c r="AG1093" s="25"/>
      <c r="AH1093" s="25"/>
      <c r="AI1093" s="25"/>
      <c r="AJ1093" s="25"/>
      <c r="AK1093" s="25"/>
      <c r="AL1093" s="25"/>
      <c r="AM1093" s="25"/>
      <c r="AN1093" s="25"/>
      <c r="AO1093" s="25"/>
      <c r="AP1093" s="25"/>
      <c r="AQ1093" s="25"/>
      <c r="AR1093" s="25"/>
      <c r="AS1093" s="25"/>
      <c r="AT1093" s="25"/>
      <c r="AU1093" s="25"/>
      <c r="AV1093" s="25"/>
      <c r="AW1093" s="25"/>
      <c r="AX1093" s="25"/>
      <c r="AY1093" s="25"/>
      <c r="AZ1093" s="25"/>
      <c r="BA1093" s="25"/>
      <c r="BB1093" s="25"/>
      <c r="BC1093" s="25"/>
      <c r="BD1093" s="25"/>
      <c r="BE1093" s="25"/>
      <c r="BF1093" s="25"/>
      <c r="BG1093" s="25"/>
    </row>
    <row r="1094" spans="19:59" ht="13.5" customHeight="1">
      <c r="S1094" s="25"/>
      <c r="T1094" s="25"/>
      <c r="U1094" s="25"/>
      <c r="V1094" s="25"/>
      <c r="W1094" s="25"/>
      <c r="X1094" s="25"/>
      <c r="Y1094" s="25"/>
      <c r="Z1094" s="25"/>
      <c r="AA1094" s="25"/>
      <c r="AB1094" s="25"/>
      <c r="AC1094" s="25"/>
      <c r="AD1094" s="25"/>
      <c r="AE1094" s="25"/>
      <c r="AF1094" s="25"/>
      <c r="AG1094" s="25"/>
      <c r="AH1094" s="25"/>
      <c r="AI1094" s="25"/>
      <c r="AJ1094" s="25"/>
      <c r="AK1094" s="25"/>
      <c r="AL1094" s="25"/>
      <c r="AM1094" s="25"/>
      <c r="AN1094" s="25"/>
      <c r="AO1094" s="25"/>
      <c r="AP1094" s="25"/>
      <c r="AQ1094" s="25"/>
      <c r="AR1094" s="25"/>
      <c r="AS1094" s="25"/>
      <c r="AT1094" s="25"/>
      <c r="AU1094" s="25"/>
      <c r="AV1094" s="25"/>
      <c r="AW1094" s="25"/>
      <c r="AX1094" s="25"/>
      <c r="AY1094" s="25"/>
      <c r="AZ1094" s="25"/>
      <c r="BA1094" s="25"/>
      <c r="BB1094" s="25"/>
      <c r="BC1094" s="25"/>
      <c r="BD1094" s="25"/>
      <c r="BE1094" s="25"/>
      <c r="BF1094" s="25"/>
      <c r="BG1094" s="25"/>
    </row>
    <row r="1095" spans="19:59" ht="13.5" customHeight="1">
      <c r="S1095" s="25"/>
      <c r="T1095" s="25"/>
      <c r="U1095" s="25"/>
      <c r="V1095" s="25"/>
      <c r="W1095" s="25"/>
      <c r="X1095" s="25"/>
      <c r="Y1095" s="25"/>
      <c r="Z1095" s="25"/>
      <c r="AA1095" s="25"/>
      <c r="AB1095" s="25"/>
      <c r="AC1095" s="25"/>
      <c r="AD1095" s="25"/>
      <c r="AE1095" s="25"/>
      <c r="AF1095" s="25"/>
      <c r="AG1095" s="25"/>
      <c r="AH1095" s="25"/>
      <c r="AI1095" s="25"/>
      <c r="AJ1095" s="25"/>
      <c r="AK1095" s="25"/>
      <c r="AL1095" s="25"/>
      <c r="AM1095" s="25"/>
      <c r="AN1095" s="25"/>
      <c r="AO1095" s="25"/>
      <c r="AP1095" s="25"/>
      <c r="AQ1095" s="25"/>
      <c r="AR1095" s="25"/>
      <c r="AS1095" s="25"/>
      <c r="AT1095" s="25"/>
      <c r="AU1095" s="25"/>
      <c r="AV1095" s="25"/>
      <c r="AW1095" s="25"/>
      <c r="AX1095" s="25"/>
      <c r="AY1095" s="25"/>
      <c r="AZ1095" s="25"/>
      <c r="BA1095" s="25"/>
      <c r="BB1095" s="25"/>
      <c r="BC1095" s="25"/>
      <c r="BD1095" s="25"/>
      <c r="BE1095" s="25"/>
      <c r="BF1095" s="25"/>
      <c r="BG1095" s="25"/>
    </row>
    <row r="1096" spans="19:59" ht="13.5" customHeight="1">
      <c r="S1096" s="25"/>
      <c r="T1096" s="25"/>
      <c r="U1096" s="25"/>
      <c r="V1096" s="25"/>
      <c r="W1096" s="25"/>
      <c r="X1096" s="25"/>
      <c r="Y1096" s="25"/>
      <c r="Z1096" s="25"/>
      <c r="AA1096" s="25"/>
      <c r="AB1096" s="25"/>
      <c r="AC1096" s="25"/>
      <c r="AD1096" s="25"/>
      <c r="AE1096" s="25"/>
      <c r="AF1096" s="25"/>
      <c r="AG1096" s="25"/>
      <c r="AH1096" s="25"/>
      <c r="AI1096" s="25"/>
      <c r="AJ1096" s="25"/>
      <c r="AK1096" s="25"/>
      <c r="AL1096" s="25"/>
      <c r="AM1096" s="25"/>
      <c r="AN1096" s="25"/>
      <c r="AO1096" s="25"/>
      <c r="AP1096" s="25"/>
      <c r="AQ1096" s="25"/>
      <c r="AR1096" s="25"/>
      <c r="AS1096" s="25"/>
      <c r="AT1096" s="25"/>
      <c r="AU1096" s="25"/>
      <c r="AV1096" s="25"/>
      <c r="AW1096" s="25"/>
      <c r="AX1096" s="25"/>
      <c r="AY1096" s="25"/>
      <c r="AZ1096" s="25"/>
      <c r="BA1096" s="25"/>
      <c r="BB1096" s="25"/>
      <c r="BC1096" s="25"/>
      <c r="BD1096" s="25"/>
      <c r="BE1096" s="25"/>
      <c r="BF1096" s="25"/>
      <c r="BG1096" s="25"/>
    </row>
    <row r="1097" spans="19:59" ht="13.5" customHeight="1">
      <c r="S1097" s="25"/>
      <c r="T1097" s="25"/>
      <c r="U1097" s="25"/>
      <c r="V1097" s="25"/>
      <c r="W1097" s="25"/>
      <c r="X1097" s="25"/>
      <c r="Y1097" s="25"/>
      <c r="Z1097" s="25"/>
      <c r="AA1097" s="25"/>
      <c r="AB1097" s="25"/>
      <c r="AC1097" s="25"/>
      <c r="AD1097" s="25"/>
      <c r="AE1097" s="25"/>
      <c r="AF1097" s="25"/>
      <c r="AG1097" s="25"/>
      <c r="AH1097" s="25"/>
      <c r="AI1097" s="25"/>
      <c r="AJ1097" s="25"/>
      <c r="AK1097" s="25"/>
      <c r="AL1097" s="25"/>
      <c r="AM1097" s="25"/>
      <c r="AN1097" s="25"/>
      <c r="AO1097" s="25"/>
      <c r="AP1097" s="25"/>
      <c r="AQ1097" s="25"/>
      <c r="AR1097" s="25"/>
      <c r="AS1097" s="25"/>
      <c r="AT1097" s="25"/>
      <c r="AU1097" s="25"/>
      <c r="AV1097" s="25"/>
      <c r="AW1097" s="25"/>
      <c r="AX1097" s="25"/>
      <c r="AY1097" s="25"/>
      <c r="AZ1097" s="25"/>
      <c r="BA1097" s="25"/>
      <c r="BB1097" s="25"/>
      <c r="BC1097" s="25"/>
      <c r="BD1097" s="25"/>
      <c r="BE1097" s="25"/>
      <c r="BF1097" s="25"/>
      <c r="BG1097" s="25"/>
    </row>
    <row r="1098" spans="19:59" ht="13.5" customHeight="1">
      <c r="S1098" s="25"/>
      <c r="T1098" s="25"/>
      <c r="U1098" s="25"/>
      <c r="V1098" s="25"/>
      <c r="W1098" s="25"/>
      <c r="X1098" s="25"/>
      <c r="Y1098" s="25"/>
      <c r="Z1098" s="25"/>
      <c r="AA1098" s="25"/>
      <c r="AB1098" s="25"/>
      <c r="AC1098" s="25"/>
      <c r="AD1098" s="25"/>
      <c r="AE1098" s="25"/>
      <c r="AF1098" s="25"/>
      <c r="AG1098" s="25"/>
      <c r="AH1098" s="25"/>
      <c r="AI1098" s="25"/>
      <c r="AJ1098" s="25"/>
      <c r="AK1098" s="25"/>
      <c r="AL1098" s="25"/>
      <c r="AM1098" s="25"/>
      <c r="AN1098" s="25"/>
      <c r="AO1098" s="25"/>
      <c r="AP1098" s="25"/>
      <c r="AQ1098" s="25"/>
      <c r="AR1098" s="25"/>
      <c r="AS1098" s="25"/>
      <c r="AT1098" s="25"/>
      <c r="AU1098" s="25"/>
      <c r="AV1098" s="25"/>
      <c r="AW1098" s="25"/>
      <c r="AX1098" s="25"/>
      <c r="AY1098" s="25"/>
      <c r="AZ1098" s="25"/>
      <c r="BA1098" s="25"/>
      <c r="BB1098" s="25"/>
      <c r="BC1098" s="25"/>
      <c r="BD1098" s="25"/>
      <c r="BE1098" s="25"/>
      <c r="BF1098" s="25"/>
      <c r="BG1098" s="25"/>
    </row>
    <row r="1099" spans="19:59" ht="13.5" customHeight="1">
      <c r="S1099" s="25"/>
      <c r="T1099" s="25"/>
      <c r="U1099" s="25"/>
      <c r="V1099" s="25"/>
      <c r="W1099" s="25"/>
      <c r="X1099" s="25"/>
      <c r="Y1099" s="25"/>
      <c r="Z1099" s="25"/>
      <c r="AA1099" s="25"/>
      <c r="AB1099" s="25"/>
      <c r="AC1099" s="25"/>
      <c r="AD1099" s="25"/>
      <c r="AE1099" s="25"/>
      <c r="AF1099" s="25"/>
      <c r="AG1099" s="25"/>
      <c r="AH1099" s="25"/>
      <c r="AI1099" s="25"/>
      <c r="AJ1099" s="25"/>
      <c r="AK1099" s="25"/>
      <c r="AL1099" s="25"/>
      <c r="AM1099" s="25"/>
      <c r="AN1099" s="25"/>
      <c r="AO1099" s="25"/>
      <c r="AP1099" s="25"/>
      <c r="AQ1099" s="25"/>
      <c r="AR1099" s="25"/>
      <c r="AS1099" s="25"/>
      <c r="AT1099" s="25"/>
      <c r="AU1099" s="25"/>
      <c r="AV1099" s="25"/>
      <c r="AW1099" s="25"/>
      <c r="AX1099" s="25"/>
      <c r="AY1099" s="25"/>
      <c r="AZ1099" s="25"/>
      <c r="BA1099" s="25"/>
      <c r="BB1099" s="25"/>
      <c r="BC1099" s="25"/>
      <c r="BD1099" s="25"/>
      <c r="BE1099" s="25"/>
      <c r="BF1099" s="25"/>
      <c r="BG1099" s="25"/>
    </row>
    <row r="1100" ht="1.5" customHeight="1"/>
    <row r="1101" ht="6" customHeight="1"/>
    <row r="1102" spans="4:60" ht="16.5" customHeight="1">
      <c r="D1102" s="14" t="s">
        <v>161</v>
      </c>
      <c r="E1102" s="14"/>
      <c r="F1102" s="14"/>
      <c r="G1102" s="14"/>
      <c r="H1102" s="14"/>
      <c r="I1102" s="14"/>
      <c r="J1102" s="14"/>
      <c r="K1102" s="14"/>
      <c r="M1102" s="14" t="s">
        <v>162</v>
      </c>
      <c r="N1102" s="14"/>
      <c r="O1102" s="14"/>
      <c r="P1102" s="14"/>
      <c r="Q1102" s="14"/>
      <c r="R1102" s="14"/>
      <c r="S1102" s="14"/>
      <c r="T1102" s="14"/>
      <c r="U1102" s="14"/>
      <c r="V1102" s="14"/>
      <c r="W1102" s="14"/>
      <c r="X1102" s="14"/>
      <c r="Y1102" s="14"/>
      <c r="Z1102" s="14"/>
      <c r="AA1102" s="14"/>
      <c r="AB1102" s="14"/>
      <c r="AC1102" s="14"/>
      <c r="AD1102" s="14"/>
      <c r="AE1102" s="14"/>
      <c r="AF1102" s="14"/>
      <c r="AG1102" s="14"/>
      <c r="AH1102" s="14"/>
      <c r="AU1102" s="32">
        <f>AZ1084</f>
        <v>0</v>
      </c>
      <c r="AV1102" s="33"/>
      <c r="AW1102" s="33"/>
      <c r="AX1102" s="33"/>
      <c r="AY1102" s="33"/>
      <c r="AZ1102" s="33"/>
      <c r="BA1102" s="33"/>
      <c r="BB1102" s="33"/>
      <c r="BC1102" s="33"/>
      <c r="BD1102" s="33"/>
      <c r="BE1102" s="33"/>
      <c r="BF1102" s="33"/>
      <c r="BG1102" s="33"/>
      <c r="BH1102" s="33"/>
    </row>
    <row r="1103" ht="12" customHeight="1"/>
    <row r="1104" spans="4:59" ht="13.5" customHeight="1">
      <c r="D1104" s="14" t="s">
        <v>308</v>
      </c>
      <c r="E1104" s="14"/>
      <c r="F1104" s="14"/>
      <c r="G1104" s="14"/>
      <c r="H1104" s="14"/>
      <c r="I1104" s="14"/>
      <c r="J1104" s="14"/>
      <c r="K1104" s="14"/>
      <c r="M1104" s="14" t="s">
        <v>309</v>
      </c>
      <c r="N1104" s="14"/>
      <c r="O1104" s="14"/>
      <c r="P1104" s="14"/>
      <c r="Q1104" s="14"/>
      <c r="R1104" s="14"/>
      <c r="S1104" s="14"/>
      <c r="T1104" s="14"/>
      <c r="U1104" s="14"/>
      <c r="V1104" s="14"/>
      <c r="W1104" s="14"/>
      <c r="X1104" s="14"/>
      <c r="Y1104" s="14"/>
      <c r="Z1104" s="14"/>
      <c r="AA1104" s="14"/>
      <c r="AB1104" s="14"/>
      <c r="AC1104" s="14"/>
      <c r="AD1104" s="14"/>
      <c r="AE1104" s="14"/>
      <c r="AF1104" s="14"/>
      <c r="AG1104" s="14"/>
      <c r="AH1104" s="14"/>
      <c r="AI1104" s="14"/>
      <c r="AJ1104" s="14"/>
      <c r="AK1104" s="14"/>
      <c r="AL1104" s="14"/>
      <c r="AM1104" s="14"/>
      <c r="AN1104" s="14"/>
      <c r="AO1104" s="14"/>
      <c r="AP1104" s="14"/>
      <c r="AQ1104" s="14"/>
      <c r="AR1104" s="14"/>
      <c r="AS1104" s="14"/>
      <c r="AT1104" s="14"/>
      <c r="AU1104" s="14"/>
      <c r="AV1104" s="14"/>
      <c r="AW1104" s="14"/>
      <c r="AX1104" s="14"/>
      <c r="AY1104" s="14"/>
      <c r="AZ1104" s="14"/>
      <c r="BA1104" s="14"/>
      <c r="BB1104" s="14"/>
      <c r="BC1104" s="14"/>
      <c r="BD1104" s="14"/>
      <c r="BE1104" s="14"/>
      <c r="BF1104" s="14"/>
      <c r="BG1104" s="14"/>
    </row>
    <row r="1105" spans="3:59" ht="14.25" customHeight="1">
      <c r="C1105" s="17">
        <v>22</v>
      </c>
      <c r="D1105" s="17"/>
      <c r="E1105" s="18" t="s">
        <v>310</v>
      </c>
      <c r="F1105" s="18"/>
      <c r="G1105" s="18"/>
      <c r="H1105" s="18"/>
      <c r="I1105" s="18"/>
      <c r="J1105" s="18"/>
      <c r="K1105" s="18"/>
      <c r="P1105" s="18" t="s">
        <v>311</v>
      </c>
      <c r="Q1105" s="18"/>
      <c r="R1105" s="18"/>
      <c r="S1105" s="18"/>
      <c r="T1105" s="18"/>
      <c r="U1105" s="18"/>
      <c r="V1105" s="18"/>
      <c r="W1105" s="18"/>
      <c r="X1105" s="18"/>
      <c r="Y1105" s="18"/>
      <c r="Z1105" s="18"/>
      <c r="AA1105" s="18"/>
      <c r="AB1105" s="18"/>
      <c r="AC1105" s="18"/>
      <c r="AD1105" s="18"/>
      <c r="AE1105" s="18"/>
      <c r="AF1105" s="18"/>
      <c r="AG1105" s="18"/>
      <c r="AH1105" s="18"/>
      <c r="AI1105" s="19" t="s">
        <v>99</v>
      </c>
      <c r="AJ1105" s="19"/>
      <c r="AK1105" s="19"/>
      <c r="AL1105" s="19"/>
      <c r="AN1105" s="20">
        <v>1.2</v>
      </c>
      <c r="AO1105" s="20"/>
      <c r="AP1105" s="20"/>
      <c r="AS1105" s="34"/>
      <c r="AT1105" s="34"/>
      <c r="AU1105" s="34"/>
      <c r="AV1105" s="34"/>
      <c r="AW1105" s="34"/>
      <c r="AX1105" s="31"/>
      <c r="AY1105" s="31"/>
      <c r="AZ1105" s="30">
        <f>AN1105*AS1105</f>
        <v>0</v>
      </c>
      <c r="BA1105" s="30"/>
      <c r="BB1105" s="30"/>
      <c r="BC1105" s="30"/>
      <c r="BD1105" s="30"/>
      <c r="BE1105" s="30"/>
      <c r="BF1105" s="30"/>
      <c r="BG1105" s="30"/>
    </row>
    <row r="1106" ht="3" customHeight="1"/>
    <row r="1107" spans="16:34" ht="12" customHeight="1">
      <c r="P1107" s="24" t="s">
        <v>312</v>
      </c>
      <c r="Q1107" s="24"/>
      <c r="R1107" s="24"/>
      <c r="S1107" s="24"/>
      <c r="T1107" s="24"/>
      <c r="U1107" s="24"/>
      <c r="V1107" s="24"/>
      <c r="W1107" s="24"/>
      <c r="X1107" s="24"/>
      <c r="Y1107" s="24"/>
      <c r="Z1107" s="24"/>
      <c r="AA1107" s="24"/>
      <c r="AB1107" s="24"/>
      <c r="AC1107" s="24"/>
      <c r="AD1107" s="24"/>
      <c r="AE1107" s="24"/>
      <c r="AF1107" s="24"/>
      <c r="AG1107" s="24"/>
      <c r="AH1107" s="24"/>
    </row>
    <row r="1108" spans="16:34" ht="12" customHeight="1">
      <c r="P1108" s="24"/>
      <c r="Q1108" s="24"/>
      <c r="R1108" s="24"/>
      <c r="S1108" s="24"/>
      <c r="T1108" s="24"/>
      <c r="U1108" s="24"/>
      <c r="V1108" s="24"/>
      <c r="W1108" s="24"/>
      <c r="X1108" s="24"/>
      <c r="Y1108" s="24"/>
      <c r="Z1108" s="24"/>
      <c r="AA1108" s="24"/>
      <c r="AB1108" s="24"/>
      <c r="AC1108" s="24"/>
      <c r="AD1108" s="24"/>
      <c r="AE1108" s="24"/>
      <c r="AF1108" s="24"/>
      <c r="AG1108" s="24"/>
      <c r="AH1108" s="24"/>
    </row>
    <row r="1109" ht="2.25" customHeight="1"/>
    <row r="1110" spans="20:59" ht="13.5" customHeight="1">
      <c r="T1110" s="5" t="s">
        <v>313</v>
      </c>
      <c r="U1110" s="5"/>
      <c r="V1110" s="5"/>
      <c r="W1110" s="5"/>
      <c r="X1110" s="5"/>
      <c r="Y1110" s="5"/>
      <c r="Z1110" s="5"/>
      <c r="AA1110" s="5"/>
      <c r="AB1110" s="5"/>
      <c r="AC1110" s="5"/>
      <c r="AD1110" s="5"/>
      <c r="AE1110" s="5"/>
      <c r="AF1110" s="5"/>
      <c r="AG1110" s="5"/>
      <c r="AH1110" s="5"/>
      <c r="AI1110" s="5"/>
      <c r="AJ1110" s="5"/>
      <c r="AK1110" s="5"/>
      <c r="AL1110" s="5"/>
      <c r="AM1110" s="5"/>
      <c r="AN1110" s="5"/>
      <c r="AO1110" s="5"/>
      <c r="AP1110" s="5"/>
      <c r="AQ1110" s="5"/>
      <c r="AR1110" s="5"/>
      <c r="AS1110" s="5"/>
      <c r="AT1110" s="5"/>
      <c r="AU1110" s="5"/>
      <c r="AV1110" s="5"/>
      <c r="AW1110" s="5"/>
      <c r="AX1110" s="5"/>
      <c r="AY1110" s="5"/>
      <c r="AZ1110" s="5"/>
      <c r="BA1110" s="5"/>
      <c r="BB1110" s="5"/>
      <c r="BC1110" s="5"/>
      <c r="BD1110" s="5"/>
      <c r="BE1110" s="5"/>
      <c r="BF1110" s="5"/>
      <c r="BG1110" s="5"/>
    </row>
    <row r="1111" spans="3:59" ht="15.75" customHeight="1">
      <c r="C1111" s="22" t="s">
        <v>33</v>
      </c>
      <c r="D1111" s="22"/>
      <c r="E1111" s="22"/>
      <c r="F1111" s="22"/>
      <c r="G1111" s="22"/>
      <c r="H1111" s="22"/>
      <c r="I1111" s="22"/>
      <c r="J1111" s="22"/>
      <c r="K1111" s="22"/>
      <c r="L1111" s="22"/>
      <c r="M1111" s="22"/>
      <c r="N1111" s="22"/>
      <c r="O1111" s="22"/>
      <c r="P1111" s="22"/>
      <c r="Q1111" s="22"/>
      <c r="T1111" s="23" t="s">
        <v>34</v>
      </c>
      <c r="U1111" s="23"/>
      <c r="V1111" s="23"/>
      <c r="W1111" s="23"/>
      <c r="X1111" s="23"/>
      <c r="Y1111" s="23"/>
      <c r="Z1111" s="23"/>
      <c r="AA1111" s="23"/>
      <c r="AB1111" s="23"/>
      <c r="AC1111" s="23"/>
      <c r="AD1111" s="23"/>
      <c r="AE1111" s="23"/>
      <c r="AF1111" s="23"/>
      <c r="AG1111" s="23"/>
      <c r="AH1111" s="23"/>
      <c r="AI1111" s="23"/>
      <c r="AJ1111" s="23"/>
      <c r="AK1111" s="23"/>
      <c r="AL1111" s="23"/>
      <c r="AM1111" s="23"/>
      <c r="AN1111" s="23"/>
      <c r="AO1111" s="23"/>
      <c r="AP1111" s="23"/>
      <c r="AQ1111" s="23"/>
      <c r="AR1111" s="23"/>
      <c r="AS1111" s="23"/>
      <c r="AT1111" s="23"/>
      <c r="AU1111" s="23"/>
      <c r="AV1111" s="23"/>
      <c r="AW1111" s="23"/>
      <c r="AX1111" s="23"/>
      <c r="AY1111" s="23"/>
      <c r="AZ1111" s="23"/>
      <c r="BA1111" s="23"/>
      <c r="BB1111" s="23"/>
      <c r="BC1111" s="23"/>
      <c r="BD1111" s="23"/>
      <c r="BE1111" s="23"/>
      <c r="BF1111" s="23"/>
      <c r="BG1111" s="23"/>
    </row>
    <row r="1112" ht="12.75" customHeight="1" hidden="1"/>
    <row r="1113" spans="3:59" ht="13.5" customHeight="1">
      <c r="C1113" s="22" t="s">
        <v>35</v>
      </c>
      <c r="D1113" s="22"/>
      <c r="E1113" s="22"/>
      <c r="F1113" s="22"/>
      <c r="G1113" s="22"/>
      <c r="H1113" s="22"/>
      <c r="I1113" s="22"/>
      <c r="J1113" s="22"/>
      <c r="K1113" s="22"/>
      <c r="L1113" s="22"/>
      <c r="M1113" s="22"/>
      <c r="N1113" s="22"/>
      <c r="O1113" s="22"/>
      <c r="P1113" s="22"/>
      <c r="Q1113" s="22"/>
      <c r="S1113" s="25" t="s">
        <v>314</v>
      </c>
      <c r="T1113" s="25"/>
      <c r="U1113" s="25"/>
      <c r="V1113" s="25"/>
      <c r="W1113" s="25"/>
      <c r="X1113" s="25"/>
      <c r="Y1113" s="25"/>
      <c r="Z1113" s="25"/>
      <c r="AA1113" s="25"/>
      <c r="AB1113" s="25"/>
      <c r="AC1113" s="25"/>
      <c r="AD1113" s="25"/>
      <c r="AE1113" s="25"/>
      <c r="AF1113" s="25"/>
      <c r="AG1113" s="25"/>
      <c r="AH1113" s="25"/>
      <c r="AI1113" s="25"/>
      <c r="AJ1113" s="25"/>
      <c r="AK1113" s="25"/>
      <c r="AL1113" s="25"/>
      <c r="AM1113" s="25"/>
      <c r="AN1113" s="25"/>
      <c r="AO1113" s="25"/>
      <c r="AP1113" s="25"/>
      <c r="AQ1113" s="25"/>
      <c r="AR1113" s="25"/>
      <c r="AS1113" s="25"/>
      <c r="AT1113" s="25"/>
      <c r="AU1113" s="25"/>
      <c r="AV1113" s="25"/>
      <c r="AW1113" s="25"/>
      <c r="AX1113" s="25"/>
      <c r="AY1113" s="25"/>
      <c r="AZ1113" s="25"/>
      <c r="BA1113" s="25"/>
      <c r="BB1113" s="25"/>
      <c r="BC1113" s="25"/>
      <c r="BD1113" s="25"/>
      <c r="BE1113" s="25"/>
      <c r="BF1113" s="25"/>
      <c r="BG1113" s="25"/>
    </row>
    <row r="1114" spans="19:59" ht="13.5" customHeight="1">
      <c r="S1114" s="25"/>
      <c r="T1114" s="25"/>
      <c r="U1114" s="25"/>
      <c r="V1114" s="25"/>
      <c r="W1114" s="25"/>
      <c r="X1114" s="25"/>
      <c r="Y1114" s="25"/>
      <c r="Z1114" s="25"/>
      <c r="AA1114" s="25"/>
      <c r="AB1114" s="25"/>
      <c r="AC1114" s="25"/>
      <c r="AD1114" s="25"/>
      <c r="AE1114" s="25"/>
      <c r="AF1114" s="25"/>
      <c r="AG1114" s="25"/>
      <c r="AH1114" s="25"/>
      <c r="AI1114" s="25"/>
      <c r="AJ1114" s="25"/>
      <c r="AK1114" s="25"/>
      <c r="AL1114" s="25"/>
      <c r="AM1114" s="25"/>
      <c r="AN1114" s="25"/>
      <c r="AO1114" s="25"/>
      <c r="AP1114" s="25"/>
      <c r="AQ1114" s="25"/>
      <c r="AR1114" s="25"/>
      <c r="AS1114" s="25"/>
      <c r="AT1114" s="25"/>
      <c r="AU1114" s="25"/>
      <c r="AV1114" s="25"/>
      <c r="AW1114" s="25"/>
      <c r="AX1114" s="25"/>
      <c r="AY1114" s="25"/>
      <c r="AZ1114" s="25"/>
      <c r="BA1114" s="25"/>
      <c r="BB1114" s="25"/>
      <c r="BC1114" s="25"/>
      <c r="BD1114" s="25"/>
      <c r="BE1114" s="25"/>
      <c r="BF1114" s="25"/>
      <c r="BG1114" s="25"/>
    </row>
    <row r="1115" ht="1.5" customHeight="1"/>
    <row r="1116" ht="6" customHeight="1"/>
    <row r="1117" spans="4:60" ht="16.5" customHeight="1">
      <c r="D1117" s="14" t="s">
        <v>308</v>
      </c>
      <c r="E1117" s="14"/>
      <c r="F1117" s="14"/>
      <c r="G1117" s="14"/>
      <c r="H1117" s="14"/>
      <c r="I1117" s="14"/>
      <c r="J1117" s="14"/>
      <c r="K1117" s="14"/>
      <c r="M1117" s="14" t="s">
        <v>309</v>
      </c>
      <c r="N1117" s="14"/>
      <c r="O1117" s="14"/>
      <c r="P1117" s="14"/>
      <c r="Q1117" s="14"/>
      <c r="R1117" s="14"/>
      <c r="S1117" s="14"/>
      <c r="T1117" s="14"/>
      <c r="U1117" s="14"/>
      <c r="V1117" s="14"/>
      <c r="W1117" s="14"/>
      <c r="X1117" s="14"/>
      <c r="Y1117" s="14"/>
      <c r="Z1117" s="14"/>
      <c r="AA1117" s="14"/>
      <c r="AB1117" s="14"/>
      <c r="AC1117" s="14"/>
      <c r="AD1117" s="14"/>
      <c r="AE1117" s="14"/>
      <c r="AF1117" s="14"/>
      <c r="AG1117" s="14"/>
      <c r="AH1117" s="14"/>
      <c r="AU1117" s="32">
        <f>AZ1105</f>
        <v>0</v>
      </c>
      <c r="AV1117" s="33"/>
      <c r="AW1117" s="33"/>
      <c r="AX1117" s="33"/>
      <c r="AY1117" s="33"/>
      <c r="AZ1117" s="33"/>
      <c r="BA1117" s="33"/>
      <c r="BB1117" s="33"/>
      <c r="BC1117" s="33"/>
      <c r="BD1117" s="33"/>
      <c r="BE1117" s="33"/>
      <c r="BF1117" s="33"/>
      <c r="BG1117" s="33"/>
      <c r="BH1117" s="33"/>
    </row>
    <row r="1118" ht="12" customHeight="1"/>
    <row r="1119" spans="4:59" ht="13.5" customHeight="1">
      <c r="D1119" s="14" t="s">
        <v>181</v>
      </c>
      <c r="E1119" s="14"/>
      <c r="F1119" s="14"/>
      <c r="G1119" s="14"/>
      <c r="H1119" s="14"/>
      <c r="I1119" s="14"/>
      <c r="J1119" s="14"/>
      <c r="K1119" s="14"/>
      <c r="M1119" s="14" t="s">
        <v>182</v>
      </c>
      <c r="N1119" s="14"/>
      <c r="O1119" s="14"/>
      <c r="P1119" s="14"/>
      <c r="Q1119" s="14"/>
      <c r="R1119" s="14"/>
      <c r="S1119" s="14"/>
      <c r="T1119" s="14"/>
      <c r="U1119" s="14"/>
      <c r="V1119" s="14"/>
      <c r="W1119" s="14"/>
      <c r="X1119" s="14"/>
      <c r="Y1119" s="14"/>
      <c r="Z1119" s="14"/>
      <c r="AA1119" s="14"/>
      <c r="AB1119" s="14"/>
      <c r="AC1119" s="14"/>
      <c r="AD1119" s="14"/>
      <c r="AE1119" s="14"/>
      <c r="AF1119" s="14"/>
      <c r="AG1119" s="14"/>
      <c r="AH1119" s="14"/>
      <c r="AI1119" s="14"/>
      <c r="AJ1119" s="14"/>
      <c r="AK1119" s="14"/>
      <c r="AL1119" s="14"/>
      <c r="AM1119" s="14"/>
      <c r="AN1119" s="14"/>
      <c r="AO1119" s="14"/>
      <c r="AP1119" s="14"/>
      <c r="AQ1119" s="14"/>
      <c r="AR1119" s="14"/>
      <c r="AS1119" s="14"/>
      <c r="AT1119" s="14"/>
      <c r="AU1119" s="14"/>
      <c r="AV1119" s="14"/>
      <c r="AW1119" s="14"/>
      <c r="AX1119" s="14"/>
      <c r="AY1119" s="14"/>
      <c r="AZ1119" s="14"/>
      <c r="BA1119" s="14"/>
      <c r="BB1119" s="14"/>
      <c r="BC1119" s="14"/>
      <c r="BD1119" s="14"/>
      <c r="BE1119" s="14"/>
      <c r="BF1119" s="14"/>
      <c r="BG1119" s="14"/>
    </row>
    <row r="1120" spans="3:59" ht="14.25" customHeight="1">
      <c r="C1120" s="17">
        <v>23</v>
      </c>
      <c r="D1120" s="17"/>
      <c r="E1120" s="18" t="s">
        <v>188</v>
      </c>
      <c r="F1120" s="18"/>
      <c r="G1120" s="18"/>
      <c r="H1120" s="18"/>
      <c r="I1120" s="18"/>
      <c r="J1120" s="18"/>
      <c r="K1120" s="18"/>
      <c r="P1120" s="18" t="s">
        <v>189</v>
      </c>
      <c r="Q1120" s="18"/>
      <c r="R1120" s="18"/>
      <c r="S1120" s="18"/>
      <c r="T1120" s="18"/>
      <c r="U1120" s="18"/>
      <c r="V1120" s="18"/>
      <c r="W1120" s="18"/>
      <c r="X1120" s="18"/>
      <c r="Y1120" s="18"/>
      <c r="Z1120" s="18"/>
      <c r="AA1120" s="18"/>
      <c r="AB1120" s="18"/>
      <c r="AC1120" s="18"/>
      <c r="AD1120" s="18"/>
      <c r="AE1120" s="18"/>
      <c r="AF1120" s="18"/>
      <c r="AG1120" s="18"/>
      <c r="AH1120" s="18"/>
      <c r="AI1120" s="19" t="s">
        <v>93</v>
      </c>
      <c r="AJ1120" s="19"/>
      <c r="AK1120" s="19"/>
      <c r="AL1120" s="19"/>
      <c r="AN1120" s="20">
        <v>84.9</v>
      </c>
      <c r="AO1120" s="20"/>
      <c r="AP1120" s="20"/>
      <c r="AS1120" s="34"/>
      <c r="AT1120" s="34"/>
      <c r="AU1120" s="34"/>
      <c r="AV1120" s="34"/>
      <c r="AW1120" s="34"/>
      <c r="AX1120" s="31"/>
      <c r="AY1120" s="31"/>
      <c r="AZ1120" s="30">
        <f>AN1120*AS1120</f>
        <v>0</v>
      </c>
      <c r="BA1120" s="30"/>
      <c r="BB1120" s="30"/>
      <c r="BC1120" s="30"/>
      <c r="BD1120" s="30"/>
      <c r="BE1120" s="30"/>
      <c r="BF1120" s="30"/>
      <c r="BG1120" s="30"/>
    </row>
    <row r="1121" ht="3" customHeight="1"/>
    <row r="1122" spans="16:34" ht="15.75" customHeight="1">
      <c r="P1122" s="21" t="s">
        <v>190</v>
      </c>
      <c r="Q1122" s="21"/>
      <c r="R1122" s="21"/>
      <c r="S1122" s="21"/>
      <c r="T1122" s="21"/>
      <c r="U1122" s="21"/>
      <c r="V1122" s="21"/>
      <c r="W1122" s="21"/>
      <c r="X1122" s="21"/>
      <c r="Y1122" s="21"/>
      <c r="Z1122" s="21"/>
      <c r="AA1122" s="21"/>
      <c r="AB1122" s="21"/>
      <c r="AC1122" s="21"/>
      <c r="AD1122" s="21"/>
      <c r="AE1122" s="21"/>
      <c r="AF1122" s="21"/>
      <c r="AG1122" s="21"/>
      <c r="AH1122" s="21"/>
    </row>
    <row r="1123" ht="2.25" customHeight="1"/>
    <row r="1124" spans="20:59" ht="13.5" customHeight="1">
      <c r="T1124" s="25" t="s">
        <v>315</v>
      </c>
      <c r="U1124" s="25"/>
      <c r="V1124" s="25"/>
      <c r="W1124" s="25"/>
      <c r="X1124" s="25"/>
      <c r="Y1124" s="25"/>
      <c r="Z1124" s="25"/>
      <c r="AA1124" s="25"/>
      <c r="AB1124" s="25"/>
      <c r="AC1124" s="25"/>
      <c r="AD1124" s="25"/>
      <c r="AE1124" s="25"/>
      <c r="AF1124" s="25"/>
      <c r="AG1124" s="25"/>
      <c r="AH1124" s="25"/>
      <c r="AI1124" s="25"/>
      <c r="AJ1124" s="25"/>
      <c r="AK1124" s="25"/>
      <c r="AL1124" s="25"/>
      <c r="AM1124" s="25"/>
      <c r="AN1124" s="25"/>
      <c r="AO1124" s="25"/>
      <c r="AP1124" s="25"/>
      <c r="AQ1124" s="25"/>
      <c r="AR1124" s="25"/>
      <c r="AS1124" s="25"/>
      <c r="AT1124" s="25"/>
      <c r="AU1124" s="25"/>
      <c r="AV1124" s="25"/>
      <c r="AW1124" s="25"/>
      <c r="AX1124" s="25"/>
      <c r="AY1124" s="25"/>
      <c r="AZ1124" s="25"/>
      <c r="BA1124" s="25"/>
      <c r="BB1124" s="25"/>
      <c r="BC1124" s="25"/>
      <c r="BD1124" s="25"/>
      <c r="BE1124" s="25"/>
      <c r="BF1124" s="25"/>
      <c r="BG1124" s="25"/>
    </row>
    <row r="1125" spans="20:59" ht="13.5" customHeight="1">
      <c r="T1125" s="25"/>
      <c r="U1125" s="25"/>
      <c r="V1125" s="25"/>
      <c r="W1125" s="25"/>
      <c r="X1125" s="25"/>
      <c r="Y1125" s="25"/>
      <c r="Z1125" s="25"/>
      <c r="AA1125" s="25"/>
      <c r="AB1125" s="25"/>
      <c r="AC1125" s="25"/>
      <c r="AD1125" s="25"/>
      <c r="AE1125" s="25"/>
      <c r="AF1125" s="25"/>
      <c r="AG1125" s="25"/>
      <c r="AH1125" s="25"/>
      <c r="AI1125" s="25"/>
      <c r="AJ1125" s="25"/>
      <c r="AK1125" s="25"/>
      <c r="AL1125" s="25"/>
      <c r="AM1125" s="25"/>
      <c r="AN1125" s="25"/>
      <c r="AO1125" s="25"/>
      <c r="AP1125" s="25"/>
      <c r="AQ1125" s="25"/>
      <c r="AR1125" s="25"/>
      <c r="AS1125" s="25"/>
      <c r="AT1125" s="25"/>
      <c r="AU1125" s="25"/>
      <c r="AV1125" s="25"/>
      <c r="AW1125" s="25"/>
      <c r="AX1125" s="25"/>
      <c r="AY1125" s="25"/>
      <c r="AZ1125" s="25"/>
      <c r="BA1125" s="25"/>
      <c r="BB1125" s="25"/>
      <c r="BC1125" s="25"/>
      <c r="BD1125" s="25"/>
      <c r="BE1125" s="25"/>
      <c r="BF1125" s="25"/>
      <c r="BG1125" s="25"/>
    </row>
    <row r="1126" spans="3:59" ht="15.75" customHeight="1">
      <c r="C1126" s="22" t="s">
        <v>33</v>
      </c>
      <c r="D1126" s="22"/>
      <c r="E1126" s="22"/>
      <c r="F1126" s="22"/>
      <c r="G1126" s="22"/>
      <c r="H1126" s="22"/>
      <c r="I1126" s="22"/>
      <c r="J1126" s="22"/>
      <c r="K1126" s="22"/>
      <c r="L1126" s="22"/>
      <c r="M1126" s="22"/>
      <c r="N1126" s="22"/>
      <c r="O1126" s="22"/>
      <c r="P1126" s="22"/>
      <c r="Q1126" s="22"/>
      <c r="T1126" s="23" t="s">
        <v>34</v>
      </c>
      <c r="U1126" s="23"/>
      <c r="V1126" s="23"/>
      <c r="W1126" s="23"/>
      <c r="X1126" s="23"/>
      <c r="Y1126" s="23"/>
      <c r="Z1126" s="23"/>
      <c r="AA1126" s="23"/>
      <c r="AB1126" s="23"/>
      <c r="AC1126" s="23"/>
      <c r="AD1126" s="23"/>
      <c r="AE1126" s="23"/>
      <c r="AF1126" s="23"/>
      <c r="AG1126" s="23"/>
      <c r="AH1126" s="23"/>
      <c r="AI1126" s="23"/>
      <c r="AJ1126" s="23"/>
      <c r="AK1126" s="23"/>
      <c r="AL1126" s="23"/>
      <c r="AM1126" s="23"/>
      <c r="AN1126" s="23"/>
      <c r="AO1126" s="23"/>
      <c r="AP1126" s="23"/>
      <c r="AQ1126" s="23"/>
      <c r="AR1126" s="23"/>
      <c r="AS1126" s="23"/>
      <c r="AT1126" s="23"/>
      <c r="AU1126" s="23"/>
      <c r="AV1126" s="23"/>
      <c r="AW1126" s="23"/>
      <c r="AX1126" s="23"/>
      <c r="AY1126" s="23"/>
      <c r="AZ1126" s="23"/>
      <c r="BA1126" s="23"/>
      <c r="BB1126" s="23"/>
      <c r="BC1126" s="23"/>
      <c r="BD1126" s="23"/>
      <c r="BE1126" s="23"/>
      <c r="BF1126" s="23"/>
      <c r="BG1126" s="23"/>
    </row>
    <row r="1127" ht="12.75" customHeight="1" hidden="1"/>
    <row r="1128" spans="3:59" ht="13.5" customHeight="1">
      <c r="C1128" s="22" t="s">
        <v>35</v>
      </c>
      <c r="D1128" s="22"/>
      <c r="E1128" s="22"/>
      <c r="F1128" s="22"/>
      <c r="G1128" s="22"/>
      <c r="H1128" s="22"/>
      <c r="I1128" s="22"/>
      <c r="J1128" s="22"/>
      <c r="K1128" s="22"/>
      <c r="L1128" s="22"/>
      <c r="M1128" s="22"/>
      <c r="N1128" s="22"/>
      <c r="O1128" s="22"/>
      <c r="P1128" s="22"/>
      <c r="Q1128" s="22"/>
      <c r="S1128" s="25" t="s">
        <v>191</v>
      </c>
      <c r="T1128" s="25"/>
      <c r="U1128" s="25"/>
      <c r="V1128" s="25"/>
      <c r="W1128" s="25"/>
      <c r="X1128" s="25"/>
      <c r="Y1128" s="25"/>
      <c r="Z1128" s="25"/>
      <c r="AA1128" s="25"/>
      <c r="AB1128" s="25"/>
      <c r="AC1128" s="25"/>
      <c r="AD1128" s="25"/>
      <c r="AE1128" s="25"/>
      <c r="AF1128" s="25"/>
      <c r="AG1128" s="25"/>
      <c r="AH1128" s="25"/>
      <c r="AI1128" s="25"/>
      <c r="AJ1128" s="25"/>
      <c r="AK1128" s="25"/>
      <c r="AL1128" s="25"/>
      <c r="AM1128" s="25"/>
      <c r="AN1128" s="25"/>
      <c r="AO1128" s="25"/>
      <c r="AP1128" s="25"/>
      <c r="AQ1128" s="25"/>
      <c r="AR1128" s="25"/>
      <c r="AS1128" s="25"/>
      <c r="AT1128" s="25"/>
      <c r="AU1128" s="25"/>
      <c r="AV1128" s="25"/>
      <c r="AW1128" s="25"/>
      <c r="AX1128" s="25"/>
      <c r="AY1128" s="25"/>
      <c r="AZ1128" s="25"/>
      <c r="BA1128" s="25"/>
      <c r="BB1128" s="25"/>
      <c r="BC1128" s="25"/>
      <c r="BD1128" s="25"/>
      <c r="BE1128" s="25"/>
      <c r="BF1128" s="25"/>
      <c r="BG1128" s="25"/>
    </row>
    <row r="1129" spans="19:59" ht="13.5" customHeight="1">
      <c r="S1129" s="25"/>
      <c r="T1129" s="25"/>
      <c r="U1129" s="25"/>
      <c r="V1129" s="25"/>
      <c r="W1129" s="25"/>
      <c r="X1129" s="25"/>
      <c r="Y1129" s="25"/>
      <c r="Z1129" s="25"/>
      <c r="AA1129" s="25"/>
      <c r="AB1129" s="25"/>
      <c r="AC1129" s="25"/>
      <c r="AD1129" s="25"/>
      <c r="AE1129" s="25"/>
      <c r="AF1129" s="25"/>
      <c r="AG1129" s="25"/>
      <c r="AH1129" s="25"/>
      <c r="AI1129" s="25"/>
      <c r="AJ1129" s="25"/>
      <c r="AK1129" s="25"/>
      <c r="AL1129" s="25"/>
      <c r="AM1129" s="25"/>
      <c r="AN1129" s="25"/>
      <c r="AO1129" s="25"/>
      <c r="AP1129" s="25"/>
      <c r="AQ1129" s="25"/>
      <c r="AR1129" s="25"/>
      <c r="AS1129" s="25"/>
      <c r="AT1129" s="25"/>
      <c r="AU1129" s="25"/>
      <c r="AV1129" s="25"/>
      <c r="AW1129" s="25"/>
      <c r="AX1129" s="25"/>
      <c r="AY1129" s="25"/>
      <c r="AZ1129" s="25"/>
      <c r="BA1129" s="25"/>
      <c r="BB1129" s="25"/>
      <c r="BC1129" s="25"/>
      <c r="BD1129" s="25"/>
      <c r="BE1129" s="25"/>
      <c r="BF1129" s="25"/>
      <c r="BG1129" s="25"/>
    </row>
    <row r="1130" spans="19:59" ht="13.5" customHeight="1">
      <c r="S1130" s="25"/>
      <c r="T1130" s="25"/>
      <c r="U1130" s="25"/>
      <c r="V1130" s="25"/>
      <c r="W1130" s="25"/>
      <c r="X1130" s="25"/>
      <c r="Y1130" s="25"/>
      <c r="Z1130" s="25"/>
      <c r="AA1130" s="25"/>
      <c r="AB1130" s="25"/>
      <c r="AC1130" s="25"/>
      <c r="AD1130" s="25"/>
      <c r="AE1130" s="25"/>
      <c r="AF1130" s="25"/>
      <c r="AG1130" s="25"/>
      <c r="AH1130" s="25"/>
      <c r="AI1130" s="25"/>
      <c r="AJ1130" s="25"/>
      <c r="AK1130" s="25"/>
      <c r="AL1130" s="25"/>
      <c r="AM1130" s="25"/>
      <c r="AN1130" s="25"/>
      <c r="AO1130" s="25"/>
      <c r="AP1130" s="25"/>
      <c r="AQ1130" s="25"/>
      <c r="AR1130" s="25"/>
      <c r="AS1130" s="25"/>
      <c r="AT1130" s="25"/>
      <c r="AU1130" s="25"/>
      <c r="AV1130" s="25"/>
      <c r="AW1130" s="25"/>
      <c r="AX1130" s="25"/>
      <c r="AY1130" s="25"/>
      <c r="AZ1130" s="25"/>
      <c r="BA1130" s="25"/>
      <c r="BB1130" s="25"/>
      <c r="BC1130" s="25"/>
      <c r="BD1130" s="25"/>
      <c r="BE1130" s="25"/>
      <c r="BF1130" s="25"/>
      <c r="BG1130" s="25"/>
    </row>
    <row r="1131" spans="19:59" ht="13.5" customHeight="1">
      <c r="S1131" s="25"/>
      <c r="T1131" s="25"/>
      <c r="U1131" s="25"/>
      <c r="V1131" s="25"/>
      <c r="W1131" s="25"/>
      <c r="X1131" s="25"/>
      <c r="Y1131" s="25"/>
      <c r="Z1131" s="25"/>
      <c r="AA1131" s="25"/>
      <c r="AB1131" s="25"/>
      <c r="AC1131" s="25"/>
      <c r="AD1131" s="25"/>
      <c r="AE1131" s="25"/>
      <c r="AF1131" s="25"/>
      <c r="AG1131" s="25"/>
      <c r="AH1131" s="25"/>
      <c r="AI1131" s="25"/>
      <c r="AJ1131" s="25"/>
      <c r="AK1131" s="25"/>
      <c r="AL1131" s="25"/>
      <c r="AM1131" s="25"/>
      <c r="AN1131" s="25"/>
      <c r="AO1131" s="25"/>
      <c r="AP1131" s="25"/>
      <c r="AQ1131" s="25"/>
      <c r="AR1131" s="25"/>
      <c r="AS1131" s="25"/>
      <c r="AT1131" s="25"/>
      <c r="AU1131" s="25"/>
      <c r="AV1131" s="25"/>
      <c r="AW1131" s="25"/>
      <c r="AX1131" s="25"/>
      <c r="AY1131" s="25"/>
      <c r="AZ1131" s="25"/>
      <c r="BA1131" s="25"/>
      <c r="BB1131" s="25"/>
      <c r="BC1131" s="25"/>
      <c r="BD1131" s="25"/>
      <c r="BE1131" s="25"/>
      <c r="BF1131" s="25"/>
      <c r="BG1131" s="25"/>
    </row>
    <row r="1132" ht="1.5" customHeight="1"/>
    <row r="1133" spans="3:59" ht="13.5" customHeight="1">
      <c r="C1133" s="17">
        <v>24</v>
      </c>
      <c r="D1133" s="17"/>
      <c r="E1133" s="18" t="s">
        <v>192</v>
      </c>
      <c r="F1133" s="18"/>
      <c r="G1133" s="18"/>
      <c r="H1133" s="18"/>
      <c r="I1133" s="18"/>
      <c r="J1133" s="18"/>
      <c r="K1133" s="18"/>
      <c r="M1133" s="2" t="s">
        <v>43</v>
      </c>
      <c r="P1133" s="26" t="s">
        <v>193</v>
      </c>
      <c r="Q1133" s="26"/>
      <c r="R1133" s="26"/>
      <c r="S1133" s="26"/>
      <c r="T1133" s="26"/>
      <c r="U1133" s="26"/>
      <c r="V1133" s="26"/>
      <c r="W1133" s="26"/>
      <c r="X1133" s="26"/>
      <c r="Y1133" s="26"/>
      <c r="Z1133" s="26"/>
      <c r="AA1133" s="26"/>
      <c r="AB1133" s="26"/>
      <c r="AC1133" s="26"/>
      <c r="AD1133" s="26"/>
      <c r="AE1133" s="26"/>
      <c r="AF1133" s="26"/>
      <c r="AG1133" s="26"/>
      <c r="AH1133" s="26"/>
      <c r="AI1133" s="19" t="s">
        <v>93</v>
      </c>
      <c r="AJ1133" s="19"/>
      <c r="AK1133" s="19"/>
      <c r="AL1133" s="19"/>
      <c r="AN1133" s="20">
        <v>76</v>
      </c>
      <c r="AO1133" s="20"/>
      <c r="AP1133" s="20"/>
      <c r="AS1133" s="34"/>
      <c r="AT1133" s="34"/>
      <c r="AU1133" s="34"/>
      <c r="AV1133" s="34"/>
      <c r="AW1133" s="34"/>
      <c r="AX1133" s="31"/>
      <c r="AY1133" s="31"/>
      <c r="AZ1133" s="30">
        <f>AN1133*AS1133</f>
        <v>0</v>
      </c>
      <c r="BA1133" s="30"/>
      <c r="BB1133" s="30"/>
      <c r="BC1133" s="30"/>
      <c r="BD1133" s="30"/>
      <c r="BE1133" s="30"/>
      <c r="BF1133" s="30"/>
      <c r="BG1133" s="30"/>
    </row>
    <row r="1134" spans="16:34" ht="12" customHeight="1">
      <c r="P1134" s="26"/>
      <c r="Q1134" s="26"/>
      <c r="R1134" s="26"/>
      <c r="S1134" s="26"/>
      <c r="T1134" s="26"/>
      <c r="U1134" s="26"/>
      <c r="V1134" s="26"/>
      <c r="W1134" s="26"/>
      <c r="X1134" s="26"/>
      <c r="Y1134" s="26"/>
      <c r="Z1134" s="26"/>
      <c r="AA1134" s="26"/>
      <c r="AB1134" s="26"/>
      <c r="AC1134" s="26"/>
      <c r="AD1134" s="26"/>
      <c r="AE1134" s="26"/>
      <c r="AF1134" s="26"/>
      <c r="AG1134" s="26"/>
      <c r="AH1134" s="26"/>
    </row>
    <row r="1135" ht="3" customHeight="1"/>
    <row r="1136" spans="16:34" ht="15.75" customHeight="1">
      <c r="P1136" s="21" t="s">
        <v>194</v>
      </c>
      <c r="Q1136" s="21"/>
      <c r="R1136" s="21"/>
      <c r="S1136" s="21"/>
      <c r="T1136" s="21"/>
      <c r="U1136" s="21"/>
      <c r="V1136" s="21"/>
      <c r="W1136" s="21"/>
      <c r="X1136" s="21"/>
      <c r="Y1136" s="21"/>
      <c r="Z1136" s="21"/>
      <c r="AA1136" s="21"/>
      <c r="AB1136" s="21"/>
      <c r="AC1136" s="21"/>
      <c r="AD1136" s="21"/>
      <c r="AE1136" s="21"/>
      <c r="AF1136" s="21"/>
      <c r="AG1136" s="21"/>
      <c r="AH1136" s="21"/>
    </row>
    <row r="1137" ht="2.25" customHeight="1"/>
    <row r="1138" spans="20:59" ht="13.5" customHeight="1">
      <c r="T1138" s="25" t="s">
        <v>316</v>
      </c>
      <c r="U1138" s="25"/>
      <c r="V1138" s="25"/>
      <c r="W1138" s="25"/>
      <c r="X1138" s="25"/>
      <c r="Y1138" s="25"/>
      <c r="Z1138" s="25"/>
      <c r="AA1138" s="25"/>
      <c r="AB1138" s="25"/>
      <c r="AC1138" s="25"/>
      <c r="AD1138" s="25"/>
      <c r="AE1138" s="25"/>
      <c r="AF1138" s="25"/>
      <c r="AG1138" s="25"/>
      <c r="AH1138" s="25"/>
      <c r="AI1138" s="25"/>
      <c r="AJ1138" s="25"/>
      <c r="AK1138" s="25"/>
      <c r="AL1138" s="25"/>
      <c r="AM1138" s="25"/>
      <c r="AN1138" s="25"/>
      <c r="AO1138" s="25"/>
      <c r="AP1138" s="25"/>
      <c r="AQ1138" s="25"/>
      <c r="AR1138" s="25"/>
      <c r="AS1138" s="25"/>
      <c r="AT1138" s="25"/>
      <c r="AU1138" s="25"/>
      <c r="AV1138" s="25"/>
      <c r="AW1138" s="25"/>
      <c r="AX1138" s="25"/>
      <c r="AY1138" s="25"/>
      <c r="AZ1138" s="25"/>
      <c r="BA1138" s="25"/>
      <c r="BB1138" s="25"/>
      <c r="BC1138" s="25"/>
      <c r="BD1138" s="25"/>
      <c r="BE1138" s="25"/>
      <c r="BF1138" s="25"/>
      <c r="BG1138" s="25"/>
    </row>
    <row r="1139" spans="20:59" ht="13.5" customHeight="1">
      <c r="T1139" s="25"/>
      <c r="U1139" s="25"/>
      <c r="V1139" s="25"/>
      <c r="W1139" s="25"/>
      <c r="X1139" s="25"/>
      <c r="Y1139" s="25"/>
      <c r="Z1139" s="25"/>
      <c r="AA1139" s="25"/>
      <c r="AB1139" s="25"/>
      <c r="AC1139" s="25"/>
      <c r="AD1139" s="25"/>
      <c r="AE1139" s="25"/>
      <c r="AF1139" s="25"/>
      <c r="AG1139" s="25"/>
      <c r="AH1139" s="25"/>
      <c r="AI1139" s="25"/>
      <c r="AJ1139" s="25"/>
      <c r="AK1139" s="25"/>
      <c r="AL1139" s="25"/>
      <c r="AM1139" s="25"/>
      <c r="AN1139" s="25"/>
      <c r="AO1139" s="25"/>
      <c r="AP1139" s="25"/>
      <c r="AQ1139" s="25"/>
      <c r="AR1139" s="25"/>
      <c r="AS1139" s="25"/>
      <c r="AT1139" s="25"/>
      <c r="AU1139" s="25"/>
      <c r="AV1139" s="25"/>
      <c r="AW1139" s="25"/>
      <c r="AX1139" s="25"/>
      <c r="AY1139" s="25"/>
      <c r="AZ1139" s="25"/>
      <c r="BA1139" s="25"/>
      <c r="BB1139" s="25"/>
      <c r="BC1139" s="25"/>
      <c r="BD1139" s="25"/>
      <c r="BE1139" s="25"/>
      <c r="BF1139" s="25"/>
      <c r="BG1139" s="25"/>
    </row>
    <row r="1140" spans="3:59" ht="15.75" customHeight="1">
      <c r="C1140" s="22" t="s">
        <v>33</v>
      </c>
      <c r="D1140" s="22"/>
      <c r="E1140" s="22"/>
      <c r="F1140" s="22"/>
      <c r="G1140" s="22"/>
      <c r="H1140" s="22"/>
      <c r="I1140" s="22"/>
      <c r="J1140" s="22"/>
      <c r="K1140" s="22"/>
      <c r="L1140" s="22"/>
      <c r="M1140" s="22"/>
      <c r="N1140" s="22"/>
      <c r="O1140" s="22"/>
      <c r="P1140" s="22"/>
      <c r="Q1140" s="22"/>
      <c r="T1140" s="23" t="s">
        <v>34</v>
      </c>
      <c r="U1140" s="23"/>
      <c r="V1140" s="23"/>
      <c r="W1140" s="23"/>
      <c r="X1140" s="23"/>
      <c r="Y1140" s="23"/>
      <c r="Z1140" s="23"/>
      <c r="AA1140" s="23"/>
      <c r="AB1140" s="23"/>
      <c r="AC1140" s="23"/>
      <c r="AD1140" s="23"/>
      <c r="AE1140" s="23"/>
      <c r="AF1140" s="23"/>
      <c r="AG1140" s="23"/>
      <c r="AH1140" s="23"/>
      <c r="AI1140" s="23"/>
      <c r="AJ1140" s="23"/>
      <c r="AK1140" s="23"/>
      <c r="AL1140" s="23"/>
      <c r="AM1140" s="23"/>
      <c r="AN1140" s="23"/>
      <c r="AO1140" s="23"/>
      <c r="AP1140" s="23"/>
      <c r="AQ1140" s="23"/>
      <c r="AR1140" s="23"/>
      <c r="AS1140" s="23"/>
      <c r="AT1140" s="23"/>
      <c r="AU1140" s="23"/>
      <c r="AV1140" s="23"/>
      <c r="AW1140" s="23"/>
      <c r="AX1140" s="23"/>
      <c r="AY1140" s="23"/>
      <c r="AZ1140" s="23"/>
      <c r="BA1140" s="23"/>
      <c r="BB1140" s="23"/>
      <c r="BC1140" s="23"/>
      <c r="BD1140" s="23"/>
      <c r="BE1140" s="23"/>
      <c r="BF1140" s="23"/>
      <c r="BG1140" s="23"/>
    </row>
    <row r="1141" ht="12.75" customHeight="1" hidden="1"/>
    <row r="1142" spans="3:59" ht="13.5" customHeight="1">
      <c r="C1142" s="22" t="s">
        <v>35</v>
      </c>
      <c r="D1142" s="22"/>
      <c r="E1142" s="22"/>
      <c r="F1142" s="22"/>
      <c r="G1142" s="22"/>
      <c r="H1142" s="22"/>
      <c r="I1142" s="22"/>
      <c r="J1142" s="22"/>
      <c r="K1142" s="22"/>
      <c r="L1142" s="22"/>
      <c r="M1142" s="22"/>
      <c r="N1142" s="22"/>
      <c r="O1142" s="22"/>
      <c r="P1142" s="22"/>
      <c r="Q1142" s="22"/>
      <c r="S1142" s="25" t="s">
        <v>196</v>
      </c>
      <c r="T1142" s="25"/>
      <c r="U1142" s="25"/>
      <c r="V1142" s="25"/>
      <c r="W1142" s="25"/>
      <c r="X1142" s="25"/>
      <c r="Y1142" s="25"/>
      <c r="Z1142" s="25"/>
      <c r="AA1142" s="25"/>
      <c r="AB1142" s="25"/>
      <c r="AC1142" s="25"/>
      <c r="AD1142" s="25"/>
      <c r="AE1142" s="25"/>
      <c r="AF1142" s="25"/>
      <c r="AG1142" s="25"/>
      <c r="AH1142" s="25"/>
      <c r="AI1142" s="25"/>
      <c r="AJ1142" s="25"/>
      <c r="AK1142" s="25"/>
      <c r="AL1142" s="25"/>
      <c r="AM1142" s="25"/>
      <c r="AN1142" s="25"/>
      <c r="AO1142" s="25"/>
      <c r="AP1142" s="25"/>
      <c r="AQ1142" s="25"/>
      <c r="AR1142" s="25"/>
      <c r="AS1142" s="25"/>
      <c r="AT1142" s="25"/>
      <c r="AU1142" s="25"/>
      <c r="AV1142" s="25"/>
      <c r="AW1142" s="25"/>
      <c r="AX1142" s="25"/>
      <c r="AY1142" s="25"/>
      <c r="AZ1142" s="25"/>
      <c r="BA1142" s="25"/>
      <c r="BB1142" s="25"/>
      <c r="BC1142" s="25"/>
      <c r="BD1142" s="25"/>
      <c r="BE1142" s="25"/>
      <c r="BF1142" s="25"/>
      <c r="BG1142" s="25"/>
    </row>
    <row r="1143" spans="19:59" ht="13.5" customHeight="1">
      <c r="S1143" s="25"/>
      <c r="T1143" s="25"/>
      <c r="U1143" s="25"/>
      <c r="V1143" s="25"/>
      <c r="W1143" s="25"/>
      <c r="X1143" s="25"/>
      <c r="Y1143" s="25"/>
      <c r="Z1143" s="25"/>
      <c r="AA1143" s="25"/>
      <c r="AB1143" s="25"/>
      <c r="AC1143" s="25"/>
      <c r="AD1143" s="25"/>
      <c r="AE1143" s="25"/>
      <c r="AF1143" s="25"/>
      <c r="AG1143" s="25"/>
      <c r="AH1143" s="25"/>
      <c r="AI1143" s="25"/>
      <c r="AJ1143" s="25"/>
      <c r="AK1143" s="25"/>
      <c r="AL1143" s="25"/>
      <c r="AM1143" s="25"/>
      <c r="AN1143" s="25"/>
      <c r="AO1143" s="25"/>
      <c r="AP1143" s="25"/>
      <c r="AQ1143" s="25"/>
      <c r="AR1143" s="25"/>
      <c r="AS1143" s="25"/>
      <c r="AT1143" s="25"/>
      <c r="AU1143" s="25"/>
      <c r="AV1143" s="25"/>
      <c r="AW1143" s="25"/>
      <c r="AX1143" s="25"/>
      <c r="AY1143" s="25"/>
      <c r="AZ1143" s="25"/>
      <c r="BA1143" s="25"/>
      <c r="BB1143" s="25"/>
      <c r="BC1143" s="25"/>
      <c r="BD1143" s="25"/>
      <c r="BE1143" s="25"/>
      <c r="BF1143" s="25"/>
      <c r="BG1143" s="25"/>
    </row>
    <row r="1144" spans="19:59" ht="13.5" customHeight="1">
      <c r="S1144" s="25"/>
      <c r="T1144" s="25"/>
      <c r="U1144" s="25"/>
      <c r="V1144" s="25"/>
      <c r="W1144" s="25"/>
      <c r="X1144" s="25"/>
      <c r="Y1144" s="25"/>
      <c r="Z1144" s="25"/>
      <c r="AA1144" s="25"/>
      <c r="AB1144" s="25"/>
      <c r="AC1144" s="25"/>
      <c r="AD1144" s="25"/>
      <c r="AE1144" s="25"/>
      <c r="AF1144" s="25"/>
      <c r="AG1144" s="25"/>
      <c r="AH1144" s="25"/>
      <c r="AI1144" s="25"/>
      <c r="AJ1144" s="25"/>
      <c r="AK1144" s="25"/>
      <c r="AL1144" s="25"/>
      <c r="AM1144" s="25"/>
      <c r="AN1144" s="25"/>
      <c r="AO1144" s="25"/>
      <c r="AP1144" s="25"/>
      <c r="AQ1144" s="25"/>
      <c r="AR1144" s="25"/>
      <c r="AS1144" s="25"/>
      <c r="AT1144" s="25"/>
      <c r="AU1144" s="25"/>
      <c r="AV1144" s="25"/>
      <c r="AW1144" s="25"/>
      <c r="AX1144" s="25"/>
      <c r="AY1144" s="25"/>
      <c r="AZ1144" s="25"/>
      <c r="BA1144" s="25"/>
      <c r="BB1144" s="25"/>
      <c r="BC1144" s="25"/>
      <c r="BD1144" s="25"/>
      <c r="BE1144" s="25"/>
      <c r="BF1144" s="25"/>
      <c r="BG1144" s="25"/>
    </row>
    <row r="1145" spans="19:59" ht="17.25" customHeight="1">
      <c r="S1145" s="25"/>
      <c r="T1145" s="25"/>
      <c r="U1145" s="25"/>
      <c r="V1145" s="25"/>
      <c r="W1145" s="25"/>
      <c r="X1145" s="25"/>
      <c r="Y1145" s="25"/>
      <c r="Z1145" s="25"/>
      <c r="AA1145" s="25"/>
      <c r="AB1145" s="25"/>
      <c r="AC1145" s="25"/>
      <c r="AD1145" s="25"/>
      <c r="AE1145" s="25"/>
      <c r="AF1145" s="25"/>
      <c r="AG1145" s="25"/>
      <c r="AH1145" s="25"/>
      <c r="AI1145" s="25"/>
      <c r="AJ1145" s="25"/>
      <c r="AK1145" s="25"/>
      <c r="AL1145" s="25"/>
      <c r="AM1145" s="25"/>
      <c r="AN1145" s="25"/>
      <c r="AO1145" s="25"/>
      <c r="AP1145" s="25"/>
      <c r="AQ1145" s="25"/>
      <c r="AR1145" s="25"/>
      <c r="AS1145" s="25"/>
      <c r="AT1145" s="25"/>
      <c r="AU1145" s="25"/>
      <c r="AV1145" s="25"/>
      <c r="AW1145" s="25"/>
      <c r="AX1145" s="25"/>
      <c r="AY1145" s="25"/>
      <c r="AZ1145" s="25"/>
      <c r="BA1145" s="25"/>
      <c r="BB1145" s="25"/>
      <c r="BC1145" s="25"/>
      <c r="BD1145" s="25"/>
      <c r="BE1145" s="25"/>
      <c r="BF1145" s="25"/>
      <c r="BG1145" s="25"/>
    </row>
    <row r="1146" spans="19:59" ht="13.5" customHeight="1">
      <c r="S1146" s="25" t="s">
        <v>197</v>
      </c>
      <c r="T1146" s="25"/>
      <c r="U1146" s="25"/>
      <c r="V1146" s="25"/>
      <c r="W1146" s="25"/>
      <c r="X1146" s="25"/>
      <c r="Y1146" s="25"/>
      <c r="Z1146" s="25"/>
      <c r="AA1146" s="25"/>
      <c r="AB1146" s="25"/>
      <c r="AC1146" s="25"/>
      <c r="AD1146" s="25"/>
      <c r="AE1146" s="25"/>
      <c r="AF1146" s="25"/>
      <c r="AG1146" s="25"/>
      <c r="AH1146" s="25"/>
      <c r="AI1146" s="25"/>
      <c r="AJ1146" s="25"/>
      <c r="AK1146" s="25"/>
      <c r="AL1146" s="25"/>
      <c r="AM1146" s="25"/>
      <c r="AN1146" s="25"/>
      <c r="AO1146" s="25"/>
      <c r="AP1146" s="25"/>
      <c r="AQ1146" s="25"/>
      <c r="AR1146" s="25"/>
      <c r="AS1146" s="25"/>
      <c r="AT1146" s="25"/>
      <c r="AU1146" s="25"/>
      <c r="AV1146" s="25"/>
      <c r="AW1146" s="25"/>
      <c r="AX1146" s="25"/>
      <c r="AY1146" s="25"/>
      <c r="AZ1146" s="25"/>
      <c r="BA1146" s="25"/>
      <c r="BB1146" s="25"/>
      <c r="BC1146" s="25"/>
      <c r="BD1146" s="25"/>
      <c r="BE1146" s="25"/>
      <c r="BF1146" s="25"/>
      <c r="BG1146" s="25"/>
    </row>
    <row r="1147" spans="19:59" ht="13.5" customHeight="1">
      <c r="S1147" s="25"/>
      <c r="T1147" s="25"/>
      <c r="U1147" s="25"/>
      <c r="V1147" s="25"/>
      <c r="W1147" s="25"/>
      <c r="X1147" s="25"/>
      <c r="Y1147" s="25"/>
      <c r="Z1147" s="25"/>
      <c r="AA1147" s="25"/>
      <c r="AB1147" s="25"/>
      <c r="AC1147" s="25"/>
      <c r="AD1147" s="25"/>
      <c r="AE1147" s="25"/>
      <c r="AF1147" s="25"/>
      <c r="AG1147" s="25"/>
      <c r="AH1147" s="25"/>
      <c r="AI1147" s="25"/>
      <c r="AJ1147" s="25"/>
      <c r="AK1147" s="25"/>
      <c r="AL1147" s="25"/>
      <c r="AM1147" s="25"/>
      <c r="AN1147" s="25"/>
      <c r="AO1147" s="25"/>
      <c r="AP1147" s="25"/>
      <c r="AQ1147" s="25"/>
      <c r="AR1147" s="25"/>
      <c r="AS1147" s="25"/>
      <c r="AT1147" s="25"/>
      <c r="AU1147" s="25"/>
      <c r="AV1147" s="25"/>
      <c r="AW1147" s="25"/>
      <c r="AX1147" s="25"/>
      <c r="AY1147" s="25"/>
      <c r="AZ1147" s="25"/>
      <c r="BA1147" s="25"/>
      <c r="BB1147" s="25"/>
      <c r="BC1147" s="25"/>
      <c r="BD1147" s="25"/>
      <c r="BE1147" s="25"/>
      <c r="BF1147" s="25"/>
      <c r="BG1147" s="25"/>
    </row>
    <row r="1148" spans="19:59" ht="13.5" customHeight="1">
      <c r="S1148" s="25"/>
      <c r="T1148" s="25"/>
      <c r="U1148" s="25"/>
      <c r="V1148" s="25"/>
      <c r="W1148" s="25"/>
      <c r="X1148" s="25"/>
      <c r="Y1148" s="25"/>
      <c r="Z1148" s="25"/>
      <c r="AA1148" s="25"/>
      <c r="AB1148" s="25"/>
      <c r="AC1148" s="25"/>
      <c r="AD1148" s="25"/>
      <c r="AE1148" s="25"/>
      <c r="AF1148" s="25"/>
      <c r="AG1148" s="25"/>
      <c r="AH1148" s="25"/>
      <c r="AI1148" s="25"/>
      <c r="AJ1148" s="25"/>
      <c r="AK1148" s="25"/>
      <c r="AL1148" s="25"/>
      <c r="AM1148" s="25"/>
      <c r="AN1148" s="25"/>
      <c r="AO1148" s="25"/>
      <c r="AP1148" s="25"/>
      <c r="AQ1148" s="25"/>
      <c r="AR1148" s="25"/>
      <c r="AS1148" s="25"/>
      <c r="AT1148" s="25"/>
      <c r="AU1148" s="25"/>
      <c r="AV1148" s="25"/>
      <c r="AW1148" s="25"/>
      <c r="AX1148" s="25"/>
      <c r="AY1148" s="25"/>
      <c r="AZ1148" s="25"/>
      <c r="BA1148" s="25"/>
      <c r="BB1148" s="25"/>
      <c r="BC1148" s="25"/>
      <c r="BD1148" s="25"/>
      <c r="BE1148" s="25"/>
      <c r="BF1148" s="25"/>
      <c r="BG1148" s="25"/>
    </row>
    <row r="1149" spans="19:59" ht="13.5" customHeight="1">
      <c r="S1149" s="25"/>
      <c r="T1149" s="25"/>
      <c r="U1149" s="25"/>
      <c r="V1149" s="25"/>
      <c r="W1149" s="25"/>
      <c r="X1149" s="25"/>
      <c r="Y1149" s="25"/>
      <c r="Z1149" s="25"/>
      <c r="AA1149" s="25"/>
      <c r="AB1149" s="25"/>
      <c r="AC1149" s="25"/>
      <c r="AD1149" s="25"/>
      <c r="AE1149" s="25"/>
      <c r="AF1149" s="25"/>
      <c r="AG1149" s="25"/>
      <c r="AH1149" s="25"/>
      <c r="AI1149" s="25"/>
      <c r="AJ1149" s="25"/>
      <c r="AK1149" s="25"/>
      <c r="AL1149" s="25"/>
      <c r="AM1149" s="25"/>
      <c r="AN1149" s="25"/>
      <c r="AO1149" s="25"/>
      <c r="AP1149" s="25"/>
      <c r="AQ1149" s="25"/>
      <c r="AR1149" s="25"/>
      <c r="AS1149" s="25"/>
      <c r="AT1149" s="25"/>
      <c r="AU1149" s="25"/>
      <c r="AV1149" s="25"/>
      <c r="AW1149" s="25"/>
      <c r="AX1149" s="25"/>
      <c r="AY1149" s="25"/>
      <c r="AZ1149" s="25"/>
      <c r="BA1149" s="25"/>
      <c r="BB1149" s="25"/>
      <c r="BC1149" s="25"/>
      <c r="BD1149" s="25"/>
      <c r="BE1149" s="25"/>
      <c r="BF1149" s="25"/>
      <c r="BG1149" s="25"/>
    </row>
    <row r="1150" spans="19:59" ht="13.5" customHeight="1">
      <c r="S1150" s="25"/>
      <c r="T1150" s="25"/>
      <c r="U1150" s="25"/>
      <c r="V1150" s="25"/>
      <c r="W1150" s="25"/>
      <c r="X1150" s="25"/>
      <c r="Y1150" s="25"/>
      <c r="Z1150" s="25"/>
      <c r="AA1150" s="25"/>
      <c r="AB1150" s="25"/>
      <c r="AC1150" s="25"/>
      <c r="AD1150" s="25"/>
      <c r="AE1150" s="25"/>
      <c r="AF1150" s="25"/>
      <c r="AG1150" s="25"/>
      <c r="AH1150" s="25"/>
      <c r="AI1150" s="25"/>
      <c r="AJ1150" s="25"/>
      <c r="AK1150" s="25"/>
      <c r="AL1150" s="25"/>
      <c r="AM1150" s="25"/>
      <c r="AN1150" s="25"/>
      <c r="AO1150" s="25"/>
      <c r="AP1150" s="25"/>
      <c r="AQ1150" s="25"/>
      <c r="AR1150" s="25"/>
      <c r="AS1150" s="25"/>
      <c r="AT1150" s="25"/>
      <c r="AU1150" s="25"/>
      <c r="AV1150" s="25"/>
      <c r="AW1150" s="25"/>
      <c r="AX1150" s="25"/>
      <c r="AY1150" s="25"/>
      <c r="AZ1150" s="25"/>
      <c r="BA1150" s="25"/>
      <c r="BB1150" s="25"/>
      <c r="BC1150" s="25"/>
      <c r="BD1150" s="25"/>
      <c r="BE1150" s="25"/>
      <c r="BF1150" s="25"/>
      <c r="BG1150" s="25"/>
    </row>
    <row r="1151" ht="1.5" customHeight="1"/>
    <row r="1152" spans="3:59" ht="13.5" customHeight="1">
      <c r="C1152" s="17">
        <v>25</v>
      </c>
      <c r="D1152" s="17"/>
      <c r="E1152" s="18" t="s">
        <v>192</v>
      </c>
      <c r="F1152" s="18"/>
      <c r="G1152" s="18"/>
      <c r="H1152" s="18"/>
      <c r="I1152" s="18"/>
      <c r="J1152" s="18"/>
      <c r="K1152" s="18"/>
      <c r="M1152" s="2" t="s">
        <v>48</v>
      </c>
      <c r="P1152" s="26" t="s">
        <v>198</v>
      </c>
      <c r="Q1152" s="26"/>
      <c r="R1152" s="26"/>
      <c r="S1152" s="26"/>
      <c r="T1152" s="26"/>
      <c r="U1152" s="26"/>
      <c r="V1152" s="26"/>
      <c r="W1152" s="26"/>
      <c r="X1152" s="26"/>
      <c r="Y1152" s="26"/>
      <c r="Z1152" s="26"/>
      <c r="AA1152" s="26"/>
      <c r="AB1152" s="26"/>
      <c r="AC1152" s="26"/>
      <c r="AD1152" s="26"/>
      <c r="AE1152" s="26"/>
      <c r="AF1152" s="26"/>
      <c r="AG1152" s="26"/>
      <c r="AH1152" s="26"/>
      <c r="AI1152" s="19" t="s">
        <v>93</v>
      </c>
      <c r="AJ1152" s="19"/>
      <c r="AK1152" s="19"/>
      <c r="AL1152" s="19"/>
      <c r="AN1152" s="20">
        <v>76</v>
      </c>
      <c r="AO1152" s="20"/>
      <c r="AP1152" s="20"/>
      <c r="AS1152" s="34"/>
      <c r="AT1152" s="34"/>
      <c r="AU1152" s="34"/>
      <c r="AV1152" s="34"/>
      <c r="AW1152" s="34"/>
      <c r="AX1152" s="31"/>
      <c r="AY1152" s="31"/>
      <c r="AZ1152" s="30">
        <f>AN1152*AS1152</f>
        <v>0</v>
      </c>
      <c r="BA1152" s="30"/>
      <c r="BB1152" s="30"/>
      <c r="BC1152" s="30"/>
      <c r="BD1152" s="30"/>
      <c r="BE1152" s="30"/>
      <c r="BF1152" s="30"/>
      <c r="BG1152" s="30"/>
    </row>
    <row r="1153" spans="16:34" ht="12" customHeight="1">
      <c r="P1153" s="26"/>
      <c r="Q1153" s="26"/>
      <c r="R1153" s="26"/>
      <c r="S1153" s="26"/>
      <c r="T1153" s="26"/>
      <c r="U1153" s="26"/>
      <c r="V1153" s="26"/>
      <c r="W1153" s="26"/>
      <c r="X1153" s="26"/>
      <c r="Y1153" s="26"/>
      <c r="Z1153" s="26"/>
      <c r="AA1153" s="26"/>
      <c r="AB1153" s="26"/>
      <c r="AC1153" s="26"/>
      <c r="AD1153" s="26"/>
      <c r="AE1153" s="26"/>
      <c r="AF1153" s="26"/>
      <c r="AG1153" s="26"/>
      <c r="AH1153" s="26"/>
    </row>
    <row r="1154" ht="3" customHeight="1"/>
    <row r="1155" spans="16:34" ht="15.75" customHeight="1">
      <c r="P1155" s="21" t="s">
        <v>199</v>
      </c>
      <c r="Q1155" s="21"/>
      <c r="R1155" s="21"/>
      <c r="S1155" s="21"/>
      <c r="T1155" s="21"/>
      <c r="U1155" s="21"/>
      <c r="V1155" s="21"/>
      <c r="W1155" s="21"/>
      <c r="X1155" s="21"/>
      <c r="Y1155" s="21"/>
      <c r="Z1155" s="21"/>
      <c r="AA1155" s="21"/>
      <c r="AB1155" s="21"/>
      <c r="AC1155" s="21"/>
      <c r="AD1155" s="21"/>
      <c r="AE1155" s="21"/>
      <c r="AF1155" s="21"/>
      <c r="AG1155" s="21"/>
      <c r="AH1155" s="21"/>
    </row>
    <row r="1156" ht="2.25" customHeight="1"/>
    <row r="1157" spans="20:59" ht="13.5" customHeight="1">
      <c r="T1157" s="25" t="s">
        <v>316</v>
      </c>
      <c r="U1157" s="25"/>
      <c r="V1157" s="25"/>
      <c r="W1157" s="25"/>
      <c r="X1157" s="25"/>
      <c r="Y1157" s="25"/>
      <c r="Z1157" s="25"/>
      <c r="AA1157" s="25"/>
      <c r="AB1157" s="25"/>
      <c r="AC1157" s="25"/>
      <c r="AD1157" s="25"/>
      <c r="AE1157" s="25"/>
      <c r="AF1157" s="25"/>
      <c r="AG1157" s="25"/>
      <c r="AH1157" s="25"/>
      <c r="AI1157" s="25"/>
      <c r="AJ1157" s="25"/>
      <c r="AK1157" s="25"/>
      <c r="AL1157" s="25"/>
      <c r="AM1157" s="25"/>
      <c r="AN1157" s="25"/>
      <c r="AO1157" s="25"/>
      <c r="AP1157" s="25"/>
      <c r="AQ1157" s="25"/>
      <c r="AR1157" s="25"/>
      <c r="AS1157" s="25"/>
      <c r="AT1157" s="25"/>
      <c r="AU1157" s="25"/>
      <c r="AV1157" s="25"/>
      <c r="AW1157" s="25"/>
      <c r="AX1157" s="25"/>
      <c r="AY1157" s="25"/>
      <c r="AZ1157" s="25"/>
      <c r="BA1157" s="25"/>
      <c r="BB1157" s="25"/>
      <c r="BC1157" s="25"/>
      <c r="BD1157" s="25"/>
      <c r="BE1157" s="25"/>
      <c r="BF1157" s="25"/>
      <c r="BG1157" s="25"/>
    </row>
    <row r="1158" spans="20:59" ht="13.5" customHeight="1">
      <c r="T1158" s="25"/>
      <c r="U1158" s="25"/>
      <c r="V1158" s="25"/>
      <c r="W1158" s="25"/>
      <c r="X1158" s="25"/>
      <c r="Y1158" s="25"/>
      <c r="Z1158" s="25"/>
      <c r="AA1158" s="25"/>
      <c r="AB1158" s="25"/>
      <c r="AC1158" s="25"/>
      <c r="AD1158" s="25"/>
      <c r="AE1158" s="25"/>
      <c r="AF1158" s="25"/>
      <c r="AG1158" s="25"/>
      <c r="AH1158" s="25"/>
      <c r="AI1158" s="25"/>
      <c r="AJ1158" s="25"/>
      <c r="AK1158" s="25"/>
      <c r="AL1158" s="25"/>
      <c r="AM1158" s="25"/>
      <c r="AN1158" s="25"/>
      <c r="AO1158" s="25"/>
      <c r="AP1158" s="25"/>
      <c r="AQ1158" s="25"/>
      <c r="AR1158" s="25"/>
      <c r="AS1158" s="25"/>
      <c r="AT1158" s="25"/>
      <c r="AU1158" s="25"/>
      <c r="AV1158" s="25"/>
      <c r="AW1158" s="25"/>
      <c r="AX1158" s="25"/>
      <c r="AY1158" s="25"/>
      <c r="AZ1158" s="25"/>
      <c r="BA1158" s="25"/>
      <c r="BB1158" s="25"/>
      <c r="BC1158" s="25"/>
      <c r="BD1158" s="25"/>
      <c r="BE1158" s="25"/>
      <c r="BF1158" s="25"/>
      <c r="BG1158" s="25"/>
    </row>
    <row r="1159" spans="3:59" ht="15.75" customHeight="1">
      <c r="C1159" s="22" t="s">
        <v>33</v>
      </c>
      <c r="D1159" s="22"/>
      <c r="E1159" s="22"/>
      <c r="F1159" s="22"/>
      <c r="G1159" s="22"/>
      <c r="H1159" s="22"/>
      <c r="I1159" s="22"/>
      <c r="J1159" s="22"/>
      <c r="K1159" s="22"/>
      <c r="L1159" s="22"/>
      <c r="M1159" s="22"/>
      <c r="N1159" s="22"/>
      <c r="O1159" s="22"/>
      <c r="P1159" s="22"/>
      <c r="Q1159" s="22"/>
      <c r="T1159" s="23" t="s">
        <v>34</v>
      </c>
      <c r="U1159" s="23"/>
      <c r="V1159" s="23"/>
      <c r="W1159" s="23"/>
      <c r="X1159" s="23"/>
      <c r="Y1159" s="23"/>
      <c r="Z1159" s="23"/>
      <c r="AA1159" s="23"/>
      <c r="AB1159" s="23"/>
      <c r="AC1159" s="23"/>
      <c r="AD1159" s="23"/>
      <c r="AE1159" s="23"/>
      <c r="AF1159" s="23"/>
      <c r="AG1159" s="23"/>
      <c r="AH1159" s="23"/>
      <c r="AI1159" s="23"/>
      <c r="AJ1159" s="23"/>
      <c r="AK1159" s="23"/>
      <c r="AL1159" s="23"/>
      <c r="AM1159" s="23"/>
      <c r="AN1159" s="23"/>
      <c r="AO1159" s="23"/>
      <c r="AP1159" s="23"/>
      <c r="AQ1159" s="23"/>
      <c r="AR1159" s="23"/>
      <c r="AS1159" s="23"/>
      <c r="AT1159" s="23"/>
      <c r="AU1159" s="23"/>
      <c r="AV1159" s="23"/>
      <c r="AW1159" s="23"/>
      <c r="AX1159" s="23"/>
      <c r="AY1159" s="23"/>
      <c r="AZ1159" s="23"/>
      <c r="BA1159" s="23"/>
      <c r="BB1159" s="23"/>
      <c r="BC1159" s="23"/>
      <c r="BD1159" s="23"/>
      <c r="BE1159" s="23"/>
      <c r="BF1159" s="23"/>
      <c r="BG1159" s="23"/>
    </row>
    <row r="1160" ht="12.75" customHeight="1" hidden="1"/>
    <row r="1161" spans="3:59" ht="13.5" customHeight="1">
      <c r="C1161" s="22" t="s">
        <v>35</v>
      </c>
      <c r="D1161" s="22"/>
      <c r="E1161" s="22"/>
      <c r="F1161" s="22"/>
      <c r="G1161" s="22"/>
      <c r="H1161" s="22"/>
      <c r="I1161" s="22"/>
      <c r="J1161" s="22"/>
      <c r="K1161" s="22"/>
      <c r="L1161" s="22"/>
      <c r="M1161" s="22"/>
      <c r="N1161" s="22"/>
      <c r="O1161" s="22"/>
      <c r="P1161" s="22"/>
      <c r="Q1161" s="22"/>
      <c r="S1161" s="25" t="s">
        <v>200</v>
      </c>
      <c r="T1161" s="25"/>
      <c r="U1161" s="25"/>
      <c r="V1161" s="25"/>
      <c r="W1161" s="25"/>
      <c r="X1161" s="25"/>
      <c r="Y1161" s="25"/>
      <c r="Z1161" s="25"/>
      <c r="AA1161" s="25"/>
      <c r="AB1161" s="25"/>
      <c r="AC1161" s="25"/>
      <c r="AD1161" s="25"/>
      <c r="AE1161" s="25"/>
      <c r="AF1161" s="25"/>
      <c r="AG1161" s="25"/>
      <c r="AH1161" s="25"/>
      <c r="AI1161" s="25"/>
      <c r="AJ1161" s="25"/>
      <c r="AK1161" s="25"/>
      <c r="AL1161" s="25"/>
      <c r="AM1161" s="25"/>
      <c r="AN1161" s="25"/>
      <c r="AO1161" s="25"/>
      <c r="AP1161" s="25"/>
      <c r="AQ1161" s="25"/>
      <c r="AR1161" s="25"/>
      <c r="AS1161" s="25"/>
      <c r="AT1161" s="25"/>
      <c r="AU1161" s="25"/>
      <c r="AV1161" s="25"/>
      <c r="AW1161" s="25"/>
      <c r="AX1161" s="25"/>
      <c r="AY1161" s="25"/>
      <c r="AZ1161" s="25"/>
      <c r="BA1161" s="25"/>
      <c r="BB1161" s="25"/>
      <c r="BC1161" s="25"/>
      <c r="BD1161" s="25"/>
      <c r="BE1161" s="25"/>
      <c r="BF1161" s="25"/>
      <c r="BG1161" s="25"/>
    </row>
    <row r="1162" spans="19:59" ht="13.5" customHeight="1">
      <c r="S1162" s="25"/>
      <c r="T1162" s="25"/>
      <c r="U1162" s="25"/>
      <c r="V1162" s="25"/>
      <c r="W1162" s="25"/>
      <c r="X1162" s="25"/>
      <c r="Y1162" s="25"/>
      <c r="Z1162" s="25"/>
      <c r="AA1162" s="25"/>
      <c r="AB1162" s="25"/>
      <c r="AC1162" s="25"/>
      <c r="AD1162" s="25"/>
      <c r="AE1162" s="25"/>
      <c r="AF1162" s="25"/>
      <c r="AG1162" s="25"/>
      <c r="AH1162" s="25"/>
      <c r="AI1162" s="25"/>
      <c r="AJ1162" s="25"/>
      <c r="AK1162" s="25"/>
      <c r="AL1162" s="25"/>
      <c r="AM1162" s="25"/>
      <c r="AN1162" s="25"/>
      <c r="AO1162" s="25"/>
      <c r="AP1162" s="25"/>
      <c r="AQ1162" s="25"/>
      <c r="AR1162" s="25"/>
      <c r="AS1162" s="25"/>
      <c r="AT1162" s="25"/>
      <c r="AU1162" s="25"/>
      <c r="AV1162" s="25"/>
      <c r="AW1162" s="25"/>
      <c r="AX1162" s="25"/>
      <c r="AY1162" s="25"/>
      <c r="AZ1162" s="25"/>
      <c r="BA1162" s="25"/>
      <c r="BB1162" s="25"/>
      <c r="BC1162" s="25"/>
      <c r="BD1162" s="25"/>
      <c r="BE1162" s="25"/>
      <c r="BF1162" s="25"/>
      <c r="BG1162" s="25"/>
    </row>
    <row r="1163" spans="19:59" ht="13.5" customHeight="1">
      <c r="S1163" s="25"/>
      <c r="T1163" s="25"/>
      <c r="U1163" s="25"/>
      <c r="V1163" s="25"/>
      <c r="W1163" s="25"/>
      <c r="X1163" s="25"/>
      <c r="Y1163" s="25"/>
      <c r="Z1163" s="25"/>
      <c r="AA1163" s="25"/>
      <c r="AB1163" s="25"/>
      <c r="AC1163" s="25"/>
      <c r="AD1163" s="25"/>
      <c r="AE1163" s="25"/>
      <c r="AF1163" s="25"/>
      <c r="AG1163" s="25"/>
      <c r="AH1163" s="25"/>
      <c r="AI1163" s="25"/>
      <c r="AJ1163" s="25"/>
      <c r="AK1163" s="25"/>
      <c r="AL1163" s="25"/>
      <c r="AM1163" s="25"/>
      <c r="AN1163" s="25"/>
      <c r="AO1163" s="25"/>
      <c r="AP1163" s="25"/>
      <c r="AQ1163" s="25"/>
      <c r="AR1163" s="25"/>
      <c r="AS1163" s="25"/>
      <c r="AT1163" s="25"/>
      <c r="AU1163" s="25"/>
      <c r="AV1163" s="25"/>
      <c r="AW1163" s="25"/>
      <c r="AX1163" s="25"/>
      <c r="AY1163" s="25"/>
      <c r="AZ1163" s="25"/>
      <c r="BA1163" s="25"/>
      <c r="BB1163" s="25"/>
      <c r="BC1163" s="25"/>
      <c r="BD1163" s="25"/>
      <c r="BE1163" s="25"/>
      <c r="BF1163" s="25"/>
      <c r="BG1163" s="25"/>
    </row>
    <row r="1164" spans="19:59" ht="13.5" customHeight="1">
      <c r="S1164" s="25"/>
      <c r="T1164" s="25"/>
      <c r="U1164" s="25"/>
      <c r="V1164" s="25"/>
      <c r="W1164" s="25"/>
      <c r="X1164" s="25"/>
      <c r="Y1164" s="25"/>
      <c r="Z1164" s="25"/>
      <c r="AA1164" s="25"/>
      <c r="AB1164" s="25"/>
      <c r="AC1164" s="25"/>
      <c r="AD1164" s="25"/>
      <c r="AE1164" s="25"/>
      <c r="AF1164" s="25"/>
      <c r="AG1164" s="25"/>
      <c r="AH1164" s="25"/>
      <c r="AI1164" s="25"/>
      <c r="AJ1164" s="25"/>
      <c r="AK1164" s="25"/>
      <c r="AL1164" s="25"/>
      <c r="AM1164" s="25"/>
      <c r="AN1164" s="25"/>
      <c r="AO1164" s="25"/>
      <c r="AP1164" s="25"/>
      <c r="AQ1164" s="25"/>
      <c r="AR1164" s="25"/>
      <c r="AS1164" s="25"/>
      <c r="AT1164" s="25"/>
      <c r="AU1164" s="25"/>
      <c r="AV1164" s="25"/>
      <c r="AW1164" s="25"/>
      <c r="AX1164" s="25"/>
      <c r="AY1164" s="25"/>
      <c r="AZ1164" s="25"/>
      <c r="BA1164" s="25"/>
      <c r="BB1164" s="25"/>
      <c r="BC1164" s="25"/>
      <c r="BD1164" s="25"/>
      <c r="BE1164" s="25"/>
      <c r="BF1164" s="25"/>
      <c r="BG1164" s="25"/>
    </row>
    <row r="1165" spans="19:59" ht="13.5" customHeight="1">
      <c r="S1165" s="25"/>
      <c r="T1165" s="25"/>
      <c r="U1165" s="25"/>
      <c r="V1165" s="25"/>
      <c r="W1165" s="25"/>
      <c r="X1165" s="25"/>
      <c r="Y1165" s="25"/>
      <c r="Z1165" s="25"/>
      <c r="AA1165" s="25"/>
      <c r="AB1165" s="25"/>
      <c r="AC1165" s="25"/>
      <c r="AD1165" s="25"/>
      <c r="AE1165" s="25"/>
      <c r="AF1165" s="25"/>
      <c r="AG1165" s="25"/>
      <c r="AH1165" s="25"/>
      <c r="AI1165" s="25"/>
      <c r="AJ1165" s="25"/>
      <c r="AK1165" s="25"/>
      <c r="AL1165" s="25"/>
      <c r="AM1165" s="25"/>
      <c r="AN1165" s="25"/>
      <c r="AO1165" s="25"/>
      <c r="AP1165" s="25"/>
      <c r="AQ1165" s="25"/>
      <c r="AR1165" s="25"/>
      <c r="AS1165" s="25"/>
      <c r="AT1165" s="25"/>
      <c r="AU1165" s="25"/>
      <c r="AV1165" s="25"/>
      <c r="AW1165" s="25"/>
      <c r="AX1165" s="25"/>
      <c r="AY1165" s="25"/>
      <c r="AZ1165" s="25"/>
      <c r="BA1165" s="25"/>
      <c r="BB1165" s="25"/>
      <c r="BC1165" s="25"/>
      <c r="BD1165" s="25"/>
      <c r="BE1165" s="25"/>
      <c r="BF1165" s="25"/>
      <c r="BG1165" s="25"/>
    </row>
    <row r="1166" spans="19:59" ht="13.5" customHeight="1">
      <c r="S1166" s="25"/>
      <c r="T1166" s="25"/>
      <c r="U1166" s="25"/>
      <c r="V1166" s="25"/>
      <c r="W1166" s="25"/>
      <c r="X1166" s="25"/>
      <c r="Y1166" s="25"/>
      <c r="Z1166" s="25"/>
      <c r="AA1166" s="25"/>
      <c r="AB1166" s="25"/>
      <c r="AC1166" s="25"/>
      <c r="AD1166" s="25"/>
      <c r="AE1166" s="25"/>
      <c r="AF1166" s="25"/>
      <c r="AG1166" s="25"/>
      <c r="AH1166" s="25"/>
      <c r="AI1166" s="25"/>
      <c r="AJ1166" s="25"/>
      <c r="AK1166" s="25"/>
      <c r="AL1166" s="25"/>
      <c r="AM1166" s="25"/>
      <c r="AN1166" s="25"/>
      <c r="AO1166" s="25"/>
      <c r="AP1166" s="25"/>
      <c r="AQ1166" s="25"/>
      <c r="AR1166" s="25"/>
      <c r="AS1166" s="25"/>
      <c r="AT1166" s="25"/>
      <c r="AU1166" s="25"/>
      <c r="AV1166" s="25"/>
      <c r="AW1166" s="25"/>
      <c r="AX1166" s="25"/>
      <c r="AY1166" s="25"/>
      <c r="AZ1166" s="25"/>
      <c r="BA1166" s="25"/>
      <c r="BB1166" s="25"/>
      <c r="BC1166" s="25"/>
      <c r="BD1166" s="25"/>
      <c r="BE1166" s="25"/>
      <c r="BF1166" s="25"/>
      <c r="BG1166" s="25"/>
    </row>
    <row r="1167" spans="19:59" ht="13.5" customHeight="1">
      <c r="S1167" s="25"/>
      <c r="T1167" s="25"/>
      <c r="U1167" s="25"/>
      <c r="V1167" s="25"/>
      <c r="W1167" s="25"/>
      <c r="X1167" s="25"/>
      <c r="Y1167" s="25"/>
      <c r="Z1167" s="25"/>
      <c r="AA1167" s="25"/>
      <c r="AB1167" s="25"/>
      <c r="AC1167" s="25"/>
      <c r="AD1167" s="25"/>
      <c r="AE1167" s="25"/>
      <c r="AF1167" s="25"/>
      <c r="AG1167" s="25"/>
      <c r="AH1167" s="25"/>
      <c r="AI1167" s="25"/>
      <c r="AJ1167" s="25"/>
      <c r="AK1167" s="25"/>
      <c r="AL1167" s="25"/>
      <c r="AM1167" s="25"/>
      <c r="AN1167" s="25"/>
      <c r="AO1167" s="25"/>
      <c r="AP1167" s="25"/>
      <c r="AQ1167" s="25"/>
      <c r="AR1167" s="25"/>
      <c r="AS1167" s="25"/>
      <c r="AT1167" s="25"/>
      <c r="AU1167" s="25"/>
      <c r="AV1167" s="25"/>
      <c r="AW1167" s="25"/>
      <c r="AX1167" s="25"/>
      <c r="AY1167" s="25"/>
      <c r="AZ1167" s="25"/>
      <c r="BA1167" s="25"/>
      <c r="BB1167" s="25"/>
      <c r="BC1167" s="25"/>
      <c r="BD1167" s="25"/>
      <c r="BE1167" s="25"/>
      <c r="BF1167" s="25"/>
      <c r="BG1167" s="25"/>
    </row>
    <row r="1168" spans="19:59" ht="13.5" customHeight="1">
      <c r="S1168" s="25"/>
      <c r="T1168" s="25"/>
      <c r="U1168" s="25"/>
      <c r="V1168" s="25"/>
      <c r="W1168" s="25"/>
      <c r="X1168" s="25"/>
      <c r="Y1168" s="25"/>
      <c r="Z1168" s="25"/>
      <c r="AA1168" s="25"/>
      <c r="AB1168" s="25"/>
      <c r="AC1168" s="25"/>
      <c r="AD1168" s="25"/>
      <c r="AE1168" s="25"/>
      <c r="AF1168" s="25"/>
      <c r="AG1168" s="25"/>
      <c r="AH1168" s="25"/>
      <c r="AI1168" s="25"/>
      <c r="AJ1168" s="25"/>
      <c r="AK1168" s="25"/>
      <c r="AL1168" s="25"/>
      <c r="AM1168" s="25"/>
      <c r="AN1168" s="25"/>
      <c r="AO1168" s="25"/>
      <c r="AP1168" s="25"/>
      <c r="AQ1168" s="25"/>
      <c r="AR1168" s="25"/>
      <c r="AS1168" s="25"/>
      <c r="AT1168" s="25"/>
      <c r="AU1168" s="25"/>
      <c r="AV1168" s="25"/>
      <c r="AW1168" s="25"/>
      <c r="AX1168" s="25"/>
      <c r="AY1168" s="25"/>
      <c r="AZ1168" s="25"/>
      <c r="BA1168" s="25"/>
      <c r="BB1168" s="25"/>
      <c r="BC1168" s="25"/>
      <c r="BD1168" s="25"/>
      <c r="BE1168" s="25"/>
      <c r="BF1168" s="25"/>
      <c r="BG1168" s="25"/>
    </row>
    <row r="1169" spans="19:59" ht="13.5" customHeight="1">
      <c r="S1169" s="25"/>
      <c r="T1169" s="25"/>
      <c r="U1169" s="25"/>
      <c r="V1169" s="25"/>
      <c r="W1169" s="25"/>
      <c r="X1169" s="25"/>
      <c r="Y1169" s="25"/>
      <c r="Z1169" s="25"/>
      <c r="AA1169" s="25"/>
      <c r="AB1169" s="25"/>
      <c r="AC1169" s="25"/>
      <c r="AD1169" s="25"/>
      <c r="AE1169" s="25"/>
      <c r="AF1169" s="25"/>
      <c r="AG1169" s="25"/>
      <c r="AH1169" s="25"/>
      <c r="AI1169" s="25"/>
      <c r="AJ1169" s="25"/>
      <c r="AK1169" s="25"/>
      <c r="AL1169" s="25"/>
      <c r="AM1169" s="25"/>
      <c r="AN1169" s="25"/>
      <c r="AO1169" s="25"/>
      <c r="AP1169" s="25"/>
      <c r="AQ1169" s="25"/>
      <c r="AR1169" s="25"/>
      <c r="AS1169" s="25"/>
      <c r="AT1169" s="25"/>
      <c r="AU1169" s="25"/>
      <c r="AV1169" s="25"/>
      <c r="AW1169" s="25"/>
      <c r="AX1169" s="25"/>
      <c r="AY1169" s="25"/>
      <c r="AZ1169" s="25"/>
      <c r="BA1169" s="25"/>
      <c r="BB1169" s="25"/>
      <c r="BC1169" s="25"/>
      <c r="BD1169" s="25"/>
      <c r="BE1169" s="25"/>
      <c r="BF1169" s="25"/>
      <c r="BG1169" s="25"/>
    </row>
    <row r="1170" ht="1.5" customHeight="1"/>
    <row r="1171" spans="3:59" ht="14.25" customHeight="1">
      <c r="C1171" s="17">
        <v>26</v>
      </c>
      <c r="D1171" s="17"/>
      <c r="E1171" s="18" t="s">
        <v>201</v>
      </c>
      <c r="F1171" s="18"/>
      <c r="G1171" s="18"/>
      <c r="H1171" s="18"/>
      <c r="I1171" s="18"/>
      <c r="J1171" s="18"/>
      <c r="K1171" s="18"/>
      <c r="M1171" s="2" t="s">
        <v>43</v>
      </c>
      <c r="P1171" s="18" t="s">
        <v>202</v>
      </c>
      <c r="Q1171" s="18"/>
      <c r="R1171" s="18"/>
      <c r="S1171" s="18"/>
      <c r="T1171" s="18"/>
      <c r="U1171" s="18"/>
      <c r="V1171" s="18"/>
      <c r="W1171" s="18"/>
      <c r="X1171" s="18"/>
      <c r="Y1171" s="18"/>
      <c r="Z1171" s="18"/>
      <c r="AA1171" s="18"/>
      <c r="AB1171" s="18"/>
      <c r="AC1171" s="18"/>
      <c r="AD1171" s="18"/>
      <c r="AE1171" s="18"/>
      <c r="AF1171" s="18"/>
      <c r="AG1171" s="18"/>
      <c r="AH1171" s="18"/>
      <c r="AI1171" s="19" t="s">
        <v>93</v>
      </c>
      <c r="AJ1171" s="19"/>
      <c r="AK1171" s="19"/>
      <c r="AL1171" s="19"/>
      <c r="AN1171" s="20">
        <v>8.9</v>
      </c>
      <c r="AO1171" s="20"/>
      <c r="AP1171" s="20"/>
      <c r="AS1171" s="34"/>
      <c r="AT1171" s="34"/>
      <c r="AU1171" s="34"/>
      <c r="AV1171" s="34"/>
      <c r="AW1171" s="34"/>
      <c r="AX1171" s="31"/>
      <c r="AY1171" s="31"/>
      <c r="AZ1171" s="30">
        <f>AN1171*AS1171</f>
        <v>0</v>
      </c>
      <c r="BA1171" s="30"/>
      <c r="BB1171" s="30"/>
      <c r="BC1171" s="30"/>
      <c r="BD1171" s="30"/>
      <c r="BE1171" s="30"/>
      <c r="BF1171" s="30"/>
      <c r="BG1171" s="30"/>
    </row>
    <row r="1172" ht="3" customHeight="1"/>
    <row r="1173" spans="16:34" ht="15.75" customHeight="1">
      <c r="P1173" s="21" t="s">
        <v>194</v>
      </c>
      <c r="Q1173" s="21"/>
      <c r="R1173" s="21"/>
      <c r="S1173" s="21"/>
      <c r="T1173" s="21"/>
      <c r="U1173" s="21"/>
      <c r="V1173" s="21"/>
      <c r="W1173" s="21"/>
      <c r="X1173" s="21"/>
      <c r="Y1173" s="21"/>
      <c r="Z1173" s="21"/>
      <c r="AA1173" s="21"/>
      <c r="AB1173" s="21"/>
      <c r="AC1173" s="21"/>
      <c r="AD1173" s="21"/>
      <c r="AE1173" s="21"/>
      <c r="AF1173" s="21"/>
      <c r="AG1173" s="21"/>
      <c r="AH1173" s="21"/>
    </row>
    <row r="1174" ht="2.25" customHeight="1"/>
    <row r="1175" spans="20:59" ht="13.5" customHeight="1">
      <c r="T1175" s="25" t="s">
        <v>317</v>
      </c>
      <c r="U1175" s="25"/>
      <c r="V1175" s="25"/>
      <c r="W1175" s="25"/>
      <c r="X1175" s="25"/>
      <c r="Y1175" s="25"/>
      <c r="Z1175" s="25"/>
      <c r="AA1175" s="25"/>
      <c r="AB1175" s="25"/>
      <c r="AC1175" s="25"/>
      <c r="AD1175" s="25"/>
      <c r="AE1175" s="25"/>
      <c r="AF1175" s="25"/>
      <c r="AG1175" s="25"/>
      <c r="AH1175" s="25"/>
      <c r="AI1175" s="25"/>
      <c r="AJ1175" s="25"/>
      <c r="AK1175" s="25"/>
      <c r="AL1175" s="25"/>
      <c r="AM1175" s="25"/>
      <c r="AN1175" s="25"/>
      <c r="AO1175" s="25"/>
      <c r="AP1175" s="25"/>
      <c r="AQ1175" s="25"/>
      <c r="AR1175" s="25"/>
      <c r="AS1175" s="25"/>
      <c r="AT1175" s="25"/>
      <c r="AU1175" s="25"/>
      <c r="AV1175" s="25"/>
      <c r="AW1175" s="25"/>
      <c r="AX1175" s="25"/>
      <c r="AY1175" s="25"/>
      <c r="AZ1175" s="25"/>
      <c r="BA1175" s="25"/>
      <c r="BB1175" s="25"/>
      <c r="BC1175" s="25"/>
      <c r="BD1175" s="25"/>
      <c r="BE1175" s="25"/>
      <c r="BF1175" s="25"/>
      <c r="BG1175" s="25"/>
    </row>
    <row r="1176" spans="20:59" ht="13.5" customHeight="1">
      <c r="T1176" s="25"/>
      <c r="U1176" s="25"/>
      <c r="V1176" s="25"/>
      <c r="W1176" s="25"/>
      <c r="X1176" s="25"/>
      <c r="Y1176" s="25"/>
      <c r="Z1176" s="25"/>
      <c r="AA1176" s="25"/>
      <c r="AB1176" s="25"/>
      <c r="AC1176" s="25"/>
      <c r="AD1176" s="25"/>
      <c r="AE1176" s="25"/>
      <c r="AF1176" s="25"/>
      <c r="AG1176" s="25"/>
      <c r="AH1176" s="25"/>
      <c r="AI1176" s="25"/>
      <c r="AJ1176" s="25"/>
      <c r="AK1176" s="25"/>
      <c r="AL1176" s="25"/>
      <c r="AM1176" s="25"/>
      <c r="AN1176" s="25"/>
      <c r="AO1176" s="25"/>
      <c r="AP1176" s="25"/>
      <c r="AQ1176" s="25"/>
      <c r="AR1176" s="25"/>
      <c r="AS1176" s="25"/>
      <c r="AT1176" s="25"/>
      <c r="AU1176" s="25"/>
      <c r="AV1176" s="25"/>
      <c r="AW1176" s="25"/>
      <c r="AX1176" s="25"/>
      <c r="AY1176" s="25"/>
      <c r="AZ1176" s="25"/>
      <c r="BA1176" s="25"/>
      <c r="BB1176" s="25"/>
      <c r="BC1176" s="25"/>
      <c r="BD1176" s="25"/>
      <c r="BE1176" s="25"/>
      <c r="BF1176" s="25"/>
      <c r="BG1176" s="25"/>
    </row>
    <row r="1177" spans="20:59" ht="13.5" customHeight="1">
      <c r="T1177" s="25"/>
      <c r="U1177" s="25"/>
      <c r="V1177" s="25"/>
      <c r="W1177" s="25"/>
      <c r="X1177" s="25"/>
      <c r="Y1177" s="25"/>
      <c r="Z1177" s="25"/>
      <c r="AA1177" s="25"/>
      <c r="AB1177" s="25"/>
      <c r="AC1177" s="25"/>
      <c r="AD1177" s="25"/>
      <c r="AE1177" s="25"/>
      <c r="AF1177" s="25"/>
      <c r="AG1177" s="25"/>
      <c r="AH1177" s="25"/>
      <c r="AI1177" s="25"/>
      <c r="AJ1177" s="25"/>
      <c r="AK1177" s="25"/>
      <c r="AL1177" s="25"/>
      <c r="AM1177" s="25"/>
      <c r="AN1177" s="25"/>
      <c r="AO1177" s="25"/>
      <c r="AP1177" s="25"/>
      <c r="AQ1177" s="25"/>
      <c r="AR1177" s="25"/>
      <c r="AS1177" s="25"/>
      <c r="AT1177" s="25"/>
      <c r="AU1177" s="25"/>
      <c r="AV1177" s="25"/>
      <c r="AW1177" s="25"/>
      <c r="AX1177" s="25"/>
      <c r="AY1177" s="25"/>
      <c r="AZ1177" s="25"/>
      <c r="BA1177" s="25"/>
      <c r="BB1177" s="25"/>
      <c r="BC1177" s="25"/>
      <c r="BD1177" s="25"/>
      <c r="BE1177" s="25"/>
      <c r="BF1177" s="25"/>
      <c r="BG1177" s="25"/>
    </row>
    <row r="1178" spans="20:59" ht="13.5" customHeight="1">
      <c r="T1178" s="25"/>
      <c r="U1178" s="25"/>
      <c r="V1178" s="25"/>
      <c r="W1178" s="25"/>
      <c r="X1178" s="25"/>
      <c r="Y1178" s="25"/>
      <c r="Z1178" s="25"/>
      <c r="AA1178" s="25"/>
      <c r="AB1178" s="25"/>
      <c r="AC1178" s="25"/>
      <c r="AD1178" s="25"/>
      <c r="AE1178" s="25"/>
      <c r="AF1178" s="25"/>
      <c r="AG1178" s="25"/>
      <c r="AH1178" s="25"/>
      <c r="AI1178" s="25"/>
      <c r="AJ1178" s="25"/>
      <c r="AK1178" s="25"/>
      <c r="AL1178" s="25"/>
      <c r="AM1178" s="25"/>
      <c r="AN1178" s="25"/>
      <c r="AO1178" s="25"/>
      <c r="AP1178" s="25"/>
      <c r="AQ1178" s="25"/>
      <c r="AR1178" s="25"/>
      <c r="AS1178" s="25"/>
      <c r="AT1178" s="25"/>
      <c r="AU1178" s="25"/>
      <c r="AV1178" s="25"/>
      <c r="AW1178" s="25"/>
      <c r="AX1178" s="25"/>
      <c r="AY1178" s="25"/>
      <c r="AZ1178" s="25"/>
      <c r="BA1178" s="25"/>
      <c r="BB1178" s="25"/>
      <c r="BC1178" s="25"/>
      <c r="BD1178" s="25"/>
      <c r="BE1178" s="25"/>
      <c r="BF1178" s="25"/>
      <c r="BG1178" s="25"/>
    </row>
    <row r="1179" spans="3:59" ht="15.75" customHeight="1">
      <c r="C1179" s="22" t="s">
        <v>33</v>
      </c>
      <c r="D1179" s="22"/>
      <c r="E1179" s="22"/>
      <c r="F1179" s="22"/>
      <c r="G1179" s="22"/>
      <c r="H1179" s="22"/>
      <c r="I1179" s="22"/>
      <c r="J1179" s="22"/>
      <c r="K1179" s="22"/>
      <c r="L1179" s="22"/>
      <c r="M1179" s="22"/>
      <c r="N1179" s="22"/>
      <c r="O1179" s="22"/>
      <c r="P1179" s="22"/>
      <c r="Q1179" s="22"/>
      <c r="T1179" s="23" t="s">
        <v>34</v>
      </c>
      <c r="U1179" s="23"/>
      <c r="V1179" s="23"/>
      <c r="W1179" s="23"/>
      <c r="X1179" s="23"/>
      <c r="Y1179" s="23"/>
      <c r="Z1179" s="23"/>
      <c r="AA1179" s="23"/>
      <c r="AB1179" s="23"/>
      <c r="AC1179" s="23"/>
      <c r="AD1179" s="23"/>
      <c r="AE1179" s="23"/>
      <c r="AF1179" s="23"/>
      <c r="AG1179" s="23"/>
      <c r="AH1179" s="23"/>
      <c r="AI1179" s="23"/>
      <c r="AJ1179" s="23"/>
      <c r="AK1179" s="23"/>
      <c r="AL1179" s="23"/>
      <c r="AM1179" s="23"/>
      <c r="AN1179" s="23"/>
      <c r="AO1179" s="23"/>
      <c r="AP1179" s="23"/>
      <c r="AQ1179" s="23"/>
      <c r="AR1179" s="23"/>
      <c r="AS1179" s="23"/>
      <c r="AT1179" s="23"/>
      <c r="AU1179" s="23"/>
      <c r="AV1179" s="23"/>
      <c r="AW1179" s="23"/>
      <c r="AX1179" s="23"/>
      <c r="AY1179" s="23"/>
      <c r="AZ1179" s="23"/>
      <c r="BA1179" s="23"/>
      <c r="BB1179" s="23"/>
      <c r="BC1179" s="23"/>
      <c r="BD1179" s="23"/>
      <c r="BE1179" s="23"/>
      <c r="BF1179" s="23"/>
      <c r="BG1179" s="23"/>
    </row>
    <row r="1180" ht="12.75" customHeight="1" hidden="1"/>
    <row r="1181" spans="3:59" ht="13.5" customHeight="1">
      <c r="C1181" s="22" t="s">
        <v>35</v>
      </c>
      <c r="D1181" s="22"/>
      <c r="E1181" s="22"/>
      <c r="F1181" s="22"/>
      <c r="G1181" s="22"/>
      <c r="H1181" s="22"/>
      <c r="I1181" s="22"/>
      <c r="J1181" s="22"/>
      <c r="K1181" s="22"/>
      <c r="L1181" s="22"/>
      <c r="M1181" s="22"/>
      <c r="N1181" s="22"/>
      <c r="O1181" s="22"/>
      <c r="P1181" s="22"/>
      <c r="Q1181" s="22"/>
      <c r="S1181" s="25" t="s">
        <v>196</v>
      </c>
      <c r="T1181" s="25"/>
      <c r="U1181" s="25"/>
      <c r="V1181" s="25"/>
      <c r="W1181" s="25"/>
      <c r="X1181" s="25"/>
      <c r="Y1181" s="25"/>
      <c r="Z1181" s="25"/>
      <c r="AA1181" s="25"/>
      <c r="AB1181" s="25"/>
      <c r="AC1181" s="25"/>
      <c r="AD1181" s="25"/>
      <c r="AE1181" s="25"/>
      <c r="AF1181" s="25"/>
      <c r="AG1181" s="25"/>
      <c r="AH1181" s="25"/>
      <c r="AI1181" s="25"/>
      <c r="AJ1181" s="25"/>
      <c r="AK1181" s="25"/>
      <c r="AL1181" s="25"/>
      <c r="AM1181" s="25"/>
      <c r="AN1181" s="25"/>
      <c r="AO1181" s="25"/>
      <c r="AP1181" s="25"/>
      <c r="AQ1181" s="25"/>
      <c r="AR1181" s="25"/>
      <c r="AS1181" s="25"/>
      <c r="AT1181" s="25"/>
      <c r="AU1181" s="25"/>
      <c r="AV1181" s="25"/>
      <c r="AW1181" s="25"/>
      <c r="AX1181" s="25"/>
      <c r="AY1181" s="25"/>
      <c r="AZ1181" s="25"/>
      <c r="BA1181" s="25"/>
      <c r="BB1181" s="25"/>
      <c r="BC1181" s="25"/>
      <c r="BD1181" s="25"/>
      <c r="BE1181" s="25"/>
      <c r="BF1181" s="25"/>
      <c r="BG1181" s="25"/>
    </row>
    <row r="1182" spans="19:59" ht="13.5" customHeight="1">
      <c r="S1182" s="25"/>
      <c r="T1182" s="25"/>
      <c r="U1182" s="25"/>
      <c r="V1182" s="25"/>
      <c r="W1182" s="25"/>
      <c r="X1182" s="25"/>
      <c r="Y1182" s="25"/>
      <c r="Z1182" s="25"/>
      <c r="AA1182" s="25"/>
      <c r="AB1182" s="25"/>
      <c r="AC1182" s="25"/>
      <c r="AD1182" s="25"/>
      <c r="AE1182" s="25"/>
      <c r="AF1182" s="25"/>
      <c r="AG1182" s="25"/>
      <c r="AH1182" s="25"/>
      <c r="AI1182" s="25"/>
      <c r="AJ1182" s="25"/>
      <c r="AK1182" s="25"/>
      <c r="AL1182" s="25"/>
      <c r="AM1182" s="25"/>
      <c r="AN1182" s="25"/>
      <c r="AO1182" s="25"/>
      <c r="AP1182" s="25"/>
      <c r="AQ1182" s="25"/>
      <c r="AR1182" s="25"/>
      <c r="AS1182" s="25"/>
      <c r="AT1182" s="25"/>
      <c r="AU1182" s="25"/>
      <c r="AV1182" s="25"/>
      <c r="AW1182" s="25"/>
      <c r="AX1182" s="25"/>
      <c r="AY1182" s="25"/>
      <c r="AZ1182" s="25"/>
      <c r="BA1182" s="25"/>
      <c r="BB1182" s="25"/>
      <c r="BC1182" s="25"/>
      <c r="BD1182" s="25"/>
      <c r="BE1182" s="25"/>
      <c r="BF1182" s="25"/>
      <c r="BG1182" s="25"/>
    </row>
    <row r="1183" spans="19:59" ht="13.5" customHeight="1">
      <c r="S1183" s="25"/>
      <c r="T1183" s="25"/>
      <c r="U1183" s="25"/>
      <c r="V1183" s="25"/>
      <c r="W1183" s="25"/>
      <c r="X1183" s="25"/>
      <c r="Y1183" s="25"/>
      <c r="Z1183" s="25"/>
      <c r="AA1183" s="25"/>
      <c r="AB1183" s="25"/>
      <c r="AC1183" s="25"/>
      <c r="AD1183" s="25"/>
      <c r="AE1183" s="25"/>
      <c r="AF1183" s="25"/>
      <c r="AG1183" s="25"/>
      <c r="AH1183" s="25"/>
      <c r="AI1183" s="25"/>
      <c r="AJ1183" s="25"/>
      <c r="AK1183" s="25"/>
      <c r="AL1183" s="25"/>
      <c r="AM1183" s="25"/>
      <c r="AN1183" s="25"/>
      <c r="AO1183" s="25"/>
      <c r="AP1183" s="25"/>
      <c r="AQ1183" s="25"/>
      <c r="AR1183" s="25"/>
      <c r="AS1183" s="25"/>
      <c r="AT1183" s="25"/>
      <c r="AU1183" s="25"/>
      <c r="AV1183" s="25"/>
      <c r="AW1183" s="25"/>
      <c r="AX1183" s="25"/>
      <c r="AY1183" s="25"/>
      <c r="AZ1183" s="25"/>
      <c r="BA1183" s="25"/>
      <c r="BB1183" s="25"/>
      <c r="BC1183" s="25"/>
      <c r="BD1183" s="25"/>
      <c r="BE1183" s="25"/>
      <c r="BF1183" s="25"/>
      <c r="BG1183" s="25"/>
    </row>
    <row r="1184" spans="19:59" ht="13.5" customHeight="1">
      <c r="S1184" s="25"/>
      <c r="T1184" s="25"/>
      <c r="U1184" s="25"/>
      <c r="V1184" s="25"/>
      <c r="W1184" s="25"/>
      <c r="X1184" s="25"/>
      <c r="Y1184" s="25"/>
      <c r="Z1184" s="25"/>
      <c r="AA1184" s="25"/>
      <c r="AB1184" s="25"/>
      <c r="AC1184" s="25"/>
      <c r="AD1184" s="25"/>
      <c r="AE1184" s="25"/>
      <c r="AF1184" s="25"/>
      <c r="AG1184" s="25"/>
      <c r="AH1184" s="25"/>
      <c r="AI1184" s="25"/>
      <c r="AJ1184" s="25"/>
      <c r="AK1184" s="25"/>
      <c r="AL1184" s="25"/>
      <c r="AM1184" s="25"/>
      <c r="AN1184" s="25"/>
      <c r="AO1184" s="25"/>
      <c r="AP1184" s="25"/>
      <c r="AQ1184" s="25"/>
      <c r="AR1184" s="25"/>
      <c r="AS1184" s="25"/>
      <c r="AT1184" s="25"/>
      <c r="AU1184" s="25"/>
      <c r="AV1184" s="25"/>
      <c r="AW1184" s="25"/>
      <c r="AX1184" s="25"/>
      <c r="AY1184" s="25"/>
      <c r="AZ1184" s="25"/>
      <c r="BA1184" s="25"/>
      <c r="BB1184" s="25"/>
      <c r="BC1184" s="25"/>
      <c r="BD1184" s="25"/>
      <c r="BE1184" s="25"/>
      <c r="BF1184" s="25"/>
      <c r="BG1184" s="25"/>
    </row>
    <row r="1185" ht="5.25" customHeight="1"/>
    <row r="1186" spans="19:59" ht="13.5" customHeight="1">
      <c r="S1186" s="25" t="s">
        <v>197</v>
      </c>
      <c r="T1186" s="25"/>
      <c r="U1186" s="25"/>
      <c r="V1186" s="25"/>
      <c r="W1186" s="25"/>
      <c r="X1186" s="25"/>
      <c r="Y1186" s="25"/>
      <c r="Z1186" s="25"/>
      <c r="AA1186" s="25"/>
      <c r="AB1186" s="25"/>
      <c r="AC1186" s="25"/>
      <c r="AD1186" s="25"/>
      <c r="AE1186" s="25"/>
      <c r="AF1186" s="25"/>
      <c r="AG1186" s="25"/>
      <c r="AH1186" s="25"/>
      <c r="AI1186" s="25"/>
      <c r="AJ1186" s="25"/>
      <c r="AK1186" s="25"/>
      <c r="AL1186" s="25"/>
      <c r="AM1186" s="25"/>
      <c r="AN1186" s="25"/>
      <c r="AO1186" s="25"/>
      <c r="AP1186" s="25"/>
      <c r="AQ1186" s="25"/>
      <c r="AR1186" s="25"/>
      <c r="AS1186" s="25"/>
      <c r="AT1186" s="25"/>
      <c r="AU1186" s="25"/>
      <c r="AV1186" s="25"/>
      <c r="AW1186" s="25"/>
      <c r="AX1186" s="25"/>
      <c r="AY1186" s="25"/>
      <c r="AZ1186" s="25"/>
      <c r="BA1186" s="25"/>
      <c r="BB1186" s="25"/>
      <c r="BC1186" s="25"/>
      <c r="BD1186" s="25"/>
      <c r="BE1186" s="25"/>
      <c r="BF1186" s="25"/>
      <c r="BG1186" s="25"/>
    </row>
    <row r="1187" spans="19:59" ht="13.5" customHeight="1">
      <c r="S1187" s="25"/>
      <c r="T1187" s="25"/>
      <c r="U1187" s="25"/>
      <c r="V1187" s="25"/>
      <c r="W1187" s="25"/>
      <c r="X1187" s="25"/>
      <c r="Y1187" s="25"/>
      <c r="Z1187" s="25"/>
      <c r="AA1187" s="25"/>
      <c r="AB1187" s="25"/>
      <c r="AC1187" s="25"/>
      <c r="AD1187" s="25"/>
      <c r="AE1187" s="25"/>
      <c r="AF1187" s="25"/>
      <c r="AG1187" s="25"/>
      <c r="AH1187" s="25"/>
      <c r="AI1187" s="25"/>
      <c r="AJ1187" s="25"/>
      <c r="AK1187" s="25"/>
      <c r="AL1187" s="25"/>
      <c r="AM1187" s="25"/>
      <c r="AN1187" s="25"/>
      <c r="AO1187" s="25"/>
      <c r="AP1187" s="25"/>
      <c r="AQ1187" s="25"/>
      <c r="AR1187" s="25"/>
      <c r="AS1187" s="25"/>
      <c r="AT1187" s="25"/>
      <c r="AU1187" s="25"/>
      <c r="AV1187" s="25"/>
      <c r="AW1187" s="25"/>
      <c r="AX1187" s="25"/>
      <c r="AY1187" s="25"/>
      <c r="AZ1187" s="25"/>
      <c r="BA1187" s="25"/>
      <c r="BB1187" s="25"/>
      <c r="BC1187" s="25"/>
      <c r="BD1187" s="25"/>
      <c r="BE1187" s="25"/>
      <c r="BF1187" s="25"/>
      <c r="BG1187" s="25"/>
    </row>
    <row r="1188" spans="19:59" ht="13.5" customHeight="1">
      <c r="S1188" s="25"/>
      <c r="T1188" s="25"/>
      <c r="U1188" s="25"/>
      <c r="V1188" s="25"/>
      <c r="W1188" s="25"/>
      <c r="X1188" s="25"/>
      <c r="Y1188" s="25"/>
      <c r="Z1188" s="25"/>
      <c r="AA1188" s="25"/>
      <c r="AB1188" s="25"/>
      <c r="AC1188" s="25"/>
      <c r="AD1188" s="25"/>
      <c r="AE1188" s="25"/>
      <c r="AF1188" s="25"/>
      <c r="AG1188" s="25"/>
      <c r="AH1188" s="25"/>
      <c r="AI1188" s="25"/>
      <c r="AJ1188" s="25"/>
      <c r="AK1188" s="25"/>
      <c r="AL1188" s="25"/>
      <c r="AM1188" s="25"/>
      <c r="AN1188" s="25"/>
      <c r="AO1188" s="25"/>
      <c r="AP1188" s="25"/>
      <c r="AQ1188" s="25"/>
      <c r="AR1188" s="25"/>
      <c r="AS1188" s="25"/>
      <c r="AT1188" s="25"/>
      <c r="AU1188" s="25"/>
      <c r="AV1188" s="25"/>
      <c r="AW1188" s="25"/>
      <c r="AX1188" s="25"/>
      <c r="AY1188" s="25"/>
      <c r="AZ1188" s="25"/>
      <c r="BA1188" s="25"/>
      <c r="BB1188" s="25"/>
      <c r="BC1188" s="25"/>
      <c r="BD1188" s="25"/>
      <c r="BE1188" s="25"/>
      <c r="BF1188" s="25"/>
      <c r="BG1188" s="25"/>
    </row>
    <row r="1189" spans="19:59" ht="13.5" customHeight="1">
      <c r="S1189" s="25"/>
      <c r="T1189" s="25"/>
      <c r="U1189" s="25"/>
      <c r="V1189" s="25"/>
      <c r="W1189" s="25"/>
      <c r="X1189" s="25"/>
      <c r="Y1189" s="25"/>
      <c r="Z1189" s="25"/>
      <c r="AA1189" s="25"/>
      <c r="AB1189" s="25"/>
      <c r="AC1189" s="25"/>
      <c r="AD1189" s="25"/>
      <c r="AE1189" s="25"/>
      <c r="AF1189" s="25"/>
      <c r="AG1189" s="25"/>
      <c r="AH1189" s="25"/>
      <c r="AI1189" s="25"/>
      <c r="AJ1189" s="25"/>
      <c r="AK1189" s="25"/>
      <c r="AL1189" s="25"/>
      <c r="AM1189" s="25"/>
      <c r="AN1189" s="25"/>
      <c r="AO1189" s="25"/>
      <c r="AP1189" s="25"/>
      <c r="AQ1189" s="25"/>
      <c r="AR1189" s="25"/>
      <c r="AS1189" s="25"/>
      <c r="AT1189" s="25"/>
      <c r="AU1189" s="25"/>
      <c r="AV1189" s="25"/>
      <c r="AW1189" s="25"/>
      <c r="AX1189" s="25"/>
      <c r="AY1189" s="25"/>
      <c r="AZ1189" s="25"/>
      <c r="BA1189" s="25"/>
      <c r="BB1189" s="25"/>
      <c r="BC1189" s="25"/>
      <c r="BD1189" s="25"/>
      <c r="BE1189" s="25"/>
      <c r="BF1189" s="25"/>
      <c r="BG1189" s="25"/>
    </row>
    <row r="1190" spans="19:59" ht="13.5" customHeight="1">
      <c r="S1190" s="25"/>
      <c r="T1190" s="25"/>
      <c r="U1190" s="25"/>
      <c r="V1190" s="25"/>
      <c r="W1190" s="25"/>
      <c r="X1190" s="25"/>
      <c r="Y1190" s="25"/>
      <c r="Z1190" s="25"/>
      <c r="AA1190" s="25"/>
      <c r="AB1190" s="25"/>
      <c r="AC1190" s="25"/>
      <c r="AD1190" s="25"/>
      <c r="AE1190" s="25"/>
      <c r="AF1190" s="25"/>
      <c r="AG1190" s="25"/>
      <c r="AH1190" s="25"/>
      <c r="AI1190" s="25"/>
      <c r="AJ1190" s="25"/>
      <c r="AK1190" s="25"/>
      <c r="AL1190" s="25"/>
      <c r="AM1190" s="25"/>
      <c r="AN1190" s="25"/>
      <c r="AO1190" s="25"/>
      <c r="AP1190" s="25"/>
      <c r="AQ1190" s="25"/>
      <c r="AR1190" s="25"/>
      <c r="AS1190" s="25"/>
      <c r="AT1190" s="25"/>
      <c r="AU1190" s="25"/>
      <c r="AV1190" s="25"/>
      <c r="AW1190" s="25"/>
      <c r="AX1190" s="25"/>
      <c r="AY1190" s="25"/>
      <c r="AZ1190" s="25"/>
      <c r="BA1190" s="25"/>
      <c r="BB1190" s="25"/>
      <c r="BC1190" s="25"/>
      <c r="BD1190" s="25"/>
      <c r="BE1190" s="25"/>
      <c r="BF1190" s="25"/>
      <c r="BG1190" s="25"/>
    </row>
    <row r="1191" ht="1.5" customHeight="1"/>
    <row r="1192" spans="3:59" ht="14.25" customHeight="1">
      <c r="C1192" s="17">
        <v>27</v>
      </c>
      <c r="D1192" s="17"/>
      <c r="E1192" s="18" t="s">
        <v>201</v>
      </c>
      <c r="F1192" s="18"/>
      <c r="G1192" s="18"/>
      <c r="H1192" s="18"/>
      <c r="I1192" s="18"/>
      <c r="J1192" s="18"/>
      <c r="K1192" s="18"/>
      <c r="M1192" s="2" t="s">
        <v>48</v>
      </c>
      <c r="P1192" s="18" t="s">
        <v>205</v>
      </c>
      <c r="Q1192" s="18"/>
      <c r="R1192" s="18"/>
      <c r="S1192" s="18"/>
      <c r="T1192" s="18"/>
      <c r="U1192" s="18"/>
      <c r="V1192" s="18"/>
      <c r="W1192" s="18"/>
      <c r="X1192" s="18"/>
      <c r="Y1192" s="18"/>
      <c r="Z1192" s="18"/>
      <c r="AA1192" s="18"/>
      <c r="AB1192" s="18"/>
      <c r="AC1192" s="18"/>
      <c r="AD1192" s="18"/>
      <c r="AE1192" s="18"/>
      <c r="AF1192" s="18"/>
      <c r="AG1192" s="18"/>
      <c r="AH1192" s="18"/>
      <c r="AI1192" s="19" t="s">
        <v>93</v>
      </c>
      <c r="AJ1192" s="19"/>
      <c r="AK1192" s="19"/>
      <c r="AL1192" s="19"/>
      <c r="AN1192" s="20">
        <v>8.9</v>
      </c>
      <c r="AO1192" s="20"/>
      <c r="AP1192" s="20"/>
      <c r="AS1192" s="34"/>
      <c r="AT1192" s="34"/>
      <c r="AU1192" s="34"/>
      <c r="AV1192" s="34"/>
      <c r="AW1192" s="34"/>
      <c r="AX1192" s="31"/>
      <c r="AY1192" s="31"/>
      <c r="AZ1192" s="30">
        <f>AN1192*AS1192</f>
        <v>0</v>
      </c>
      <c r="BA1192" s="30"/>
      <c r="BB1192" s="30"/>
      <c r="BC1192" s="30"/>
      <c r="BD1192" s="30"/>
      <c r="BE1192" s="30"/>
      <c r="BF1192" s="30"/>
      <c r="BG1192" s="30"/>
    </row>
    <row r="1193" ht="3" customHeight="1"/>
    <row r="1194" spans="16:34" ht="15.75" customHeight="1">
      <c r="P1194" s="21" t="s">
        <v>206</v>
      </c>
      <c r="Q1194" s="21"/>
      <c r="R1194" s="21"/>
      <c r="S1194" s="21"/>
      <c r="T1194" s="21"/>
      <c r="U1194" s="21"/>
      <c r="V1194" s="21"/>
      <c r="W1194" s="21"/>
      <c r="X1194" s="21"/>
      <c r="Y1194" s="21"/>
      <c r="Z1194" s="21"/>
      <c r="AA1194" s="21"/>
      <c r="AB1194" s="21"/>
      <c r="AC1194" s="21"/>
      <c r="AD1194" s="21"/>
      <c r="AE1194" s="21"/>
      <c r="AF1194" s="21"/>
      <c r="AG1194" s="21"/>
      <c r="AH1194" s="21"/>
    </row>
    <row r="1195" ht="2.25" customHeight="1"/>
    <row r="1196" spans="20:59" ht="13.5" customHeight="1">
      <c r="T1196" s="25" t="s">
        <v>317</v>
      </c>
      <c r="U1196" s="25"/>
      <c r="V1196" s="25"/>
      <c r="W1196" s="25"/>
      <c r="X1196" s="25"/>
      <c r="Y1196" s="25"/>
      <c r="Z1196" s="25"/>
      <c r="AA1196" s="25"/>
      <c r="AB1196" s="25"/>
      <c r="AC1196" s="25"/>
      <c r="AD1196" s="25"/>
      <c r="AE1196" s="25"/>
      <c r="AF1196" s="25"/>
      <c r="AG1196" s="25"/>
      <c r="AH1196" s="25"/>
      <c r="AI1196" s="25"/>
      <c r="AJ1196" s="25"/>
      <c r="AK1196" s="25"/>
      <c r="AL1196" s="25"/>
      <c r="AM1196" s="25"/>
      <c r="AN1196" s="25"/>
      <c r="AO1196" s="25"/>
      <c r="AP1196" s="25"/>
      <c r="AQ1196" s="25"/>
      <c r="AR1196" s="25"/>
      <c r="AS1196" s="25"/>
      <c r="AT1196" s="25"/>
      <c r="AU1196" s="25"/>
      <c r="AV1196" s="25"/>
      <c r="AW1196" s="25"/>
      <c r="AX1196" s="25"/>
      <c r="AY1196" s="25"/>
      <c r="AZ1196" s="25"/>
      <c r="BA1196" s="25"/>
      <c r="BB1196" s="25"/>
      <c r="BC1196" s="25"/>
      <c r="BD1196" s="25"/>
      <c r="BE1196" s="25"/>
      <c r="BF1196" s="25"/>
      <c r="BG1196" s="25"/>
    </row>
    <row r="1197" spans="20:59" ht="13.5" customHeight="1">
      <c r="T1197" s="25"/>
      <c r="U1197" s="25"/>
      <c r="V1197" s="25"/>
      <c r="W1197" s="25"/>
      <c r="X1197" s="25"/>
      <c r="Y1197" s="25"/>
      <c r="Z1197" s="25"/>
      <c r="AA1197" s="25"/>
      <c r="AB1197" s="25"/>
      <c r="AC1197" s="25"/>
      <c r="AD1197" s="25"/>
      <c r="AE1197" s="25"/>
      <c r="AF1197" s="25"/>
      <c r="AG1197" s="25"/>
      <c r="AH1197" s="25"/>
      <c r="AI1197" s="25"/>
      <c r="AJ1197" s="25"/>
      <c r="AK1197" s="25"/>
      <c r="AL1197" s="25"/>
      <c r="AM1197" s="25"/>
      <c r="AN1197" s="25"/>
      <c r="AO1197" s="25"/>
      <c r="AP1197" s="25"/>
      <c r="AQ1197" s="25"/>
      <c r="AR1197" s="25"/>
      <c r="AS1197" s="25"/>
      <c r="AT1197" s="25"/>
      <c r="AU1197" s="25"/>
      <c r="AV1197" s="25"/>
      <c r="AW1197" s="25"/>
      <c r="AX1197" s="25"/>
      <c r="AY1197" s="25"/>
      <c r="AZ1197" s="25"/>
      <c r="BA1197" s="25"/>
      <c r="BB1197" s="25"/>
      <c r="BC1197" s="25"/>
      <c r="BD1197" s="25"/>
      <c r="BE1197" s="25"/>
      <c r="BF1197" s="25"/>
      <c r="BG1197" s="25"/>
    </row>
    <row r="1198" spans="20:59" ht="13.5" customHeight="1">
      <c r="T1198" s="25"/>
      <c r="U1198" s="25"/>
      <c r="V1198" s="25"/>
      <c r="W1198" s="25"/>
      <c r="X1198" s="25"/>
      <c r="Y1198" s="25"/>
      <c r="Z1198" s="25"/>
      <c r="AA1198" s="25"/>
      <c r="AB1198" s="25"/>
      <c r="AC1198" s="25"/>
      <c r="AD1198" s="25"/>
      <c r="AE1198" s="25"/>
      <c r="AF1198" s="25"/>
      <c r="AG1198" s="25"/>
      <c r="AH1198" s="25"/>
      <c r="AI1198" s="25"/>
      <c r="AJ1198" s="25"/>
      <c r="AK1198" s="25"/>
      <c r="AL1198" s="25"/>
      <c r="AM1198" s="25"/>
      <c r="AN1198" s="25"/>
      <c r="AO1198" s="25"/>
      <c r="AP1198" s="25"/>
      <c r="AQ1198" s="25"/>
      <c r="AR1198" s="25"/>
      <c r="AS1198" s="25"/>
      <c r="AT1198" s="25"/>
      <c r="AU1198" s="25"/>
      <c r="AV1198" s="25"/>
      <c r="AW1198" s="25"/>
      <c r="AX1198" s="25"/>
      <c r="AY1198" s="25"/>
      <c r="AZ1198" s="25"/>
      <c r="BA1198" s="25"/>
      <c r="BB1198" s="25"/>
      <c r="BC1198" s="25"/>
      <c r="BD1198" s="25"/>
      <c r="BE1198" s="25"/>
      <c r="BF1198" s="25"/>
      <c r="BG1198" s="25"/>
    </row>
    <row r="1199" spans="20:59" ht="13.5" customHeight="1">
      <c r="T1199" s="25"/>
      <c r="U1199" s="25"/>
      <c r="V1199" s="25"/>
      <c r="W1199" s="25"/>
      <c r="X1199" s="25"/>
      <c r="Y1199" s="25"/>
      <c r="Z1199" s="25"/>
      <c r="AA1199" s="25"/>
      <c r="AB1199" s="25"/>
      <c r="AC1199" s="25"/>
      <c r="AD1199" s="25"/>
      <c r="AE1199" s="25"/>
      <c r="AF1199" s="25"/>
      <c r="AG1199" s="25"/>
      <c r="AH1199" s="25"/>
      <c r="AI1199" s="25"/>
      <c r="AJ1199" s="25"/>
      <c r="AK1199" s="25"/>
      <c r="AL1199" s="25"/>
      <c r="AM1199" s="25"/>
      <c r="AN1199" s="25"/>
      <c r="AO1199" s="25"/>
      <c r="AP1199" s="25"/>
      <c r="AQ1199" s="25"/>
      <c r="AR1199" s="25"/>
      <c r="AS1199" s="25"/>
      <c r="AT1199" s="25"/>
      <c r="AU1199" s="25"/>
      <c r="AV1199" s="25"/>
      <c r="AW1199" s="25"/>
      <c r="AX1199" s="25"/>
      <c r="AY1199" s="25"/>
      <c r="AZ1199" s="25"/>
      <c r="BA1199" s="25"/>
      <c r="BB1199" s="25"/>
      <c r="BC1199" s="25"/>
      <c r="BD1199" s="25"/>
      <c r="BE1199" s="25"/>
      <c r="BF1199" s="25"/>
      <c r="BG1199" s="25"/>
    </row>
    <row r="1200" spans="3:59" ht="15.75" customHeight="1">
      <c r="C1200" s="22" t="s">
        <v>33</v>
      </c>
      <c r="D1200" s="22"/>
      <c r="E1200" s="22"/>
      <c r="F1200" s="22"/>
      <c r="G1200" s="22"/>
      <c r="H1200" s="22"/>
      <c r="I1200" s="22"/>
      <c r="J1200" s="22"/>
      <c r="K1200" s="22"/>
      <c r="L1200" s="22"/>
      <c r="M1200" s="22"/>
      <c r="N1200" s="22"/>
      <c r="O1200" s="22"/>
      <c r="P1200" s="22"/>
      <c r="Q1200" s="22"/>
      <c r="T1200" s="23" t="s">
        <v>34</v>
      </c>
      <c r="U1200" s="23"/>
      <c r="V1200" s="23"/>
      <c r="W1200" s="23"/>
      <c r="X1200" s="23"/>
      <c r="Y1200" s="23"/>
      <c r="Z1200" s="23"/>
      <c r="AA1200" s="23"/>
      <c r="AB1200" s="23"/>
      <c r="AC1200" s="23"/>
      <c r="AD1200" s="23"/>
      <c r="AE1200" s="23"/>
      <c r="AF1200" s="23"/>
      <c r="AG1200" s="23"/>
      <c r="AH1200" s="23"/>
      <c r="AI1200" s="23"/>
      <c r="AJ1200" s="23"/>
      <c r="AK1200" s="23"/>
      <c r="AL1200" s="23"/>
      <c r="AM1200" s="23"/>
      <c r="AN1200" s="23"/>
      <c r="AO1200" s="23"/>
      <c r="AP1200" s="23"/>
      <c r="AQ1200" s="23"/>
      <c r="AR1200" s="23"/>
      <c r="AS1200" s="23"/>
      <c r="AT1200" s="23"/>
      <c r="AU1200" s="23"/>
      <c r="AV1200" s="23"/>
      <c r="AW1200" s="23"/>
      <c r="AX1200" s="23"/>
      <c r="AY1200" s="23"/>
      <c r="AZ1200" s="23"/>
      <c r="BA1200" s="23"/>
      <c r="BB1200" s="23"/>
      <c r="BC1200" s="23"/>
      <c r="BD1200" s="23"/>
      <c r="BE1200" s="23"/>
      <c r="BF1200" s="23"/>
      <c r="BG1200" s="23"/>
    </row>
    <row r="1201" ht="12.75" customHeight="1" hidden="1"/>
    <row r="1202" spans="3:59" ht="13.5" customHeight="1">
      <c r="C1202" s="22" t="s">
        <v>35</v>
      </c>
      <c r="D1202" s="22"/>
      <c r="E1202" s="22"/>
      <c r="F1202" s="22"/>
      <c r="G1202" s="22"/>
      <c r="H1202" s="22"/>
      <c r="I1202" s="22"/>
      <c r="J1202" s="22"/>
      <c r="K1202" s="22"/>
      <c r="L1202" s="22"/>
      <c r="M1202" s="22"/>
      <c r="N1202" s="22"/>
      <c r="O1202" s="22"/>
      <c r="P1202" s="22"/>
      <c r="Q1202" s="22"/>
      <c r="S1202" s="25" t="s">
        <v>200</v>
      </c>
      <c r="T1202" s="25"/>
      <c r="U1202" s="25"/>
      <c r="V1202" s="25"/>
      <c r="W1202" s="25"/>
      <c r="X1202" s="25"/>
      <c r="Y1202" s="25"/>
      <c r="Z1202" s="25"/>
      <c r="AA1202" s="25"/>
      <c r="AB1202" s="25"/>
      <c r="AC1202" s="25"/>
      <c r="AD1202" s="25"/>
      <c r="AE1202" s="25"/>
      <c r="AF1202" s="25"/>
      <c r="AG1202" s="25"/>
      <c r="AH1202" s="25"/>
      <c r="AI1202" s="25"/>
      <c r="AJ1202" s="25"/>
      <c r="AK1202" s="25"/>
      <c r="AL1202" s="25"/>
      <c r="AM1202" s="25"/>
      <c r="AN1202" s="25"/>
      <c r="AO1202" s="25"/>
      <c r="AP1202" s="25"/>
      <c r="AQ1202" s="25"/>
      <c r="AR1202" s="25"/>
      <c r="AS1202" s="25"/>
      <c r="AT1202" s="25"/>
      <c r="AU1202" s="25"/>
      <c r="AV1202" s="25"/>
      <c r="AW1202" s="25"/>
      <c r="AX1202" s="25"/>
      <c r="AY1202" s="25"/>
      <c r="AZ1202" s="25"/>
      <c r="BA1202" s="25"/>
      <c r="BB1202" s="25"/>
      <c r="BC1202" s="25"/>
      <c r="BD1202" s="25"/>
      <c r="BE1202" s="25"/>
      <c r="BF1202" s="25"/>
      <c r="BG1202" s="25"/>
    </row>
    <row r="1203" spans="19:59" ht="13.5" customHeight="1">
      <c r="S1203" s="25"/>
      <c r="T1203" s="25"/>
      <c r="U1203" s="25"/>
      <c r="V1203" s="25"/>
      <c r="W1203" s="25"/>
      <c r="X1203" s="25"/>
      <c r="Y1203" s="25"/>
      <c r="Z1203" s="25"/>
      <c r="AA1203" s="25"/>
      <c r="AB1203" s="25"/>
      <c r="AC1203" s="25"/>
      <c r="AD1203" s="25"/>
      <c r="AE1203" s="25"/>
      <c r="AF1203" s="25"/>
      <c r="AG1203" s="25"/>
      <c r="AH1203" s="25"/>
      <c r="AI1203" s="25"/>
      <c r="AJ1203" s="25"/>
      <c r="AK1203" s="25"/>
      <c r="AL1203" s="25"/>
      <c r="AM1203" s="25"/>
      <c r="AN1203" s="25"/>
      <c r="AO1203" s="25"/>
      <c r="AP1203" s="25"/>
      <c r="AQ1203" s="25"/>
      <c r="AR1203" s="25"/>
      <c r="AS1203" s="25"/>
      <c r="AT1203" s="25"/>
      <c r="AU1203" s="25"/>
      <c r="AV1203" s="25"/>
      <c r="AW1203" s="25"/>
      <c r="AX1203" s="25"/>
      <c r="AY1203" s="25"/>
      <c r="AZ1203" s="25"/>
      <c r="BA1203" s="25"/>
      <c r="BB1203" s="25"/>
      <c r="BC1203" s="25"/>
      <c r="BD1203" s="25"/>
      <c r="BE1203" s="25"/>
      <c r="BF1203" s="25"/>
      <c r="BG1203" s="25"/>
    </row>
    <row r="1204" spans="19:59" ht="13.5" customHeight="1">
      <c r="S1204" s="25"/>
      <c r="T1204" s="25"/>
      <c r="U1204" s="25"/>
      <c r="V1204" s="25"/>
      <c r="W1204" s="25"/>
      <c r="X1204" s="25"/>
      <c r="Y1204" s="25"/>
      <c r="Z1204" s="25"/>
      <c r="AA1204" s="25"/>
      <c r="AB1204" s="25"/>
      <c r="AC1204" s="25"/>
      <c r="AD1204" s="25"/>
      <c r="AE1204" s="25"/>
      <c r="AF1204" s="25"/>
      <c r="AG1204" s="25"/>
      <c r="AH1204" s="25"/>
      <c r="AI1204" s="25"/>
      <c r="AJ1204" s="25"/>
      <c r="AK1204" s="25"/>
      <c r="AL1204" s="25"/>
      <c r="AM1204" s="25"/>
      <c r="AN1204" s="25"/>
      <c r="AO1204" s="25"/>
      <c r="AP1204" s="25"/>
      <c r="AQ1204" s="25"/>
      <c r="AR1204" s="25"/>
      <c r="AS1204" s="25"/>
      <c r="AT1204" s="25"/>
      <c r="AU1204" s="25"/>
      <c r="AV1204" s="25"/>
      <c r="AW1204" s="25"/>
      <c r="AX1204" s="25"/>
      <c r="AY1204" s="25"/>
      <c r="AZ1204" s="25"/>
      <c r="BA1204" s="25"/>
      <c r="BB1204" s="25"/>
      <c r="BC1204" s="25"/>
      <c r="BD1204" s="25"/>
      <c r="BE1204" s="25"/>
      <c r="BF1204" s="25"/>
      <c r="BG1204" s="25"/>
    </row>
    <row r="1205" spans="19:59" ht="13.5" customHeight="1">
      <c r="S1205" s="25"/>
      <c r="T1205" s="25"/>
      <c r="U1205" s="25"/>
      <c r="V1205" s="25"/>
      <c r="W1205" s="25"/>
      <c r="X1205" s="25"/>
      <c r="Y1205" s="25"/>
      <c r="Z1205" s="25"/>
      <c r="AA1205" s="25"/>
      <c r="AB1205" s="25"/>
      <c r="AC1205" s="25"/>
      <c r="AD1205" s="25"/>
      <c r="AE1205" s="25"/>
      <c r="AF1205" s="25"/>
      <c r="AG1205" s="25"/>
      <c r="AH1205" s="25"/>
      <c r="AI1205" s="25"/>
      <c r="AJ1205" s="25"/>
      <c r="AK1205" s="25"/>
      <c r="AL1205" s="25"/>
      <c r="AM1205" s="25"/>
      <c r="AN1205" s="25"/>
      <c r="AO1205" s="25"/>
      <c r="AP1205" s="25"/>
      <c r="AQ1205" s="25"/>
      <c r="AR1205" s="25"/>
      <c r="AS1205" s="25"/>
      <c r="AT1205" s="25"/>
      <c r="AU1205" s="25"/>
      <c r="AV1205" s="25"/>
      <c r="AW1205" s="25"/>
      <c r="AX1205" s="25"/>
      <c r="AY1205" s="25"/>
      <c r="AZ1205" s="25"/>
      <c r="BA1205" s="25"/>
      <c r="BB1205" s="25"/>
      <c r="BC1205" s="25"/>
      <c r="BD1205" s="25"/>
      <c r="BE1205" s="25"/>
      <c r="BF1205" s="25"/>
      <c r="BG1205" s="25"/>
    </row>
    <row r="1206" spans="19:59" ht="13.5" customHeight="1">
      <c r="S1206" s="25"/>
      <c r="T1206" s="25"/>
      <c r="U1206" s="25"/>
      <c r="V1206" s="25"/>
      <c r="W1206" s="25"/>
      <c r="X1206" s="25"/>
      <c r="Y1206" s="25"/>
      <c r="Z1206" s="25"/>
      <c r="AA1206" s="25"/>
      <c r="AB1206" s="25"/>
      <c r="AC1206" s="25"/>
      <c r="AD1206" s="25"/>
      <c r="AE1206" s="25"/>
      <c r="AF1206" s="25"/>
      <c r="AG1206" s="25"/>
      <c r="AH1206" s="25"/>
      <c r="AI1206" s="25"/>
      <c r="AJ1206" s="25"/>
      <c r="AK1206" s="25"/>
      <c r="AL1206" s="25"/>
      <c r="AM1206" s="25"/>
      <c r="AN1206" s="25"/>
      <c r="AO1206" s="25"/>
      <c r="AP1206" s="25"/>
      <c r="AQ1206" s="25"/>
      <c r="AR1206" s="25"/>
      <c r="AS1206" s="25"/>
      <c r="AT1206" s="25"/>
      <c r="AU1206" s="25"/>
      <c r="AV1206" s="25"/>
      <c r="AW1206" s="25"/>
      <c r="AX1206" s="25"/>
      <c r="AY1206" s="25"/>
      <c r="AZ1206" s="25"/>
      <c r="BA1206" s="25"/>
      <c r="BB1206" s="25"/>
      <c r="BC1206" s="25"/>
      <c r="BD1206" s="25"/>
      <c r="BE1206" s="25"/>
      <c r="BF1206" s="25"/>
      <c r="BG1206" s="25"/>
    </row>
    <row r="1207" spans="19:59" ht="13.5" customHeight="1">
      <c r="S1207" s="25"/>
      <c r="T1207" s="25"/>
      <c r="U1207" s="25"/>
      <c r="V1207" s="25"/>
      <c r="W1207" s="25"/>
      <c r="X1207" s="25"/>
      <c r="Y1207" s="25"/>
      <c r="Z1207" s="25"/>
      <c r="AA1207" s="25"/>
      <c r="AB1207" s="25"/>
      <c r="AC1207" s="25"/>
      <c r="AD1207" s="25"/>
      <c r="AE1207" s="25"/>
      <c r="AF1207" s="25"/>
      <c r="AG1207" s="25"/>
      <c r="AH1207" s="25"/>
      <c r="AI1207" s="25"/>
      <c r="AJ1207" s="25"/>
      <c r="AK1207" s="25"/>
      <c r="AL1207" s="25"/>
      <c r="AM1207" s="25"/>
      <c r="AN1207" s="25"/>
      <c r="AO1207" s="25"/>
      <c r="AP1207" s="25"/>
      <c r="AQ1207" s="25"/>
      <c r="AR1207" s="25"/>
      <c r="AS1207" s="25"/>
      <c r="AT1207" s="25"/>
      <c r="AU1207" s="25"/>
      <c r="AV1207" s="25"/>
      <c r="AW1207" s="25"/>
      <c r="AX1207" s="25"/>
      <c r="AY1207" s="25"/>
      <c r="AZ1207" s="25"/>
      <c r="BA1207" s="25"/>
      <c r="BB1207" s="25"/>
      <c r="BC1207" s="25"/>
      <c r="BD1207" s="25"/>
      <c r="BE1207" s="25"/>
      <c r="BF1207" s="25"/>
      <c r="BG1207" s="25"/>
    </row>
    <row r="1208" spans="19:59" ht="13.5" customHeight="1">
      <c r="S1208" s="25"/>
      <c r="T1208" s="25"/>
      <c r="U1208" s="25"/>
      <c r="V1208" s="25"/>
      <c r="W1208" s="25"/>
      <c r="X1208" s="25"/>
      <c r="Y1208" s="25"/>
      <c r="Z1208" s="25"/>
      <c r="AA1208" s="25"/>
      <c r="AB1208" s="25"/>
      <c r="AC1208" s="25"/>
      <c r="AD1208" s="25"/>
      <c r="AE1208" s="25"/>
      <c r="AF1208" s="25"/>
      <c r="AG1208" s="25"/>
      <c r="AH1208" s="25"/>
      <c r="AI1208" s="25"/>
      <c r="AJ1208" s="25"/>
      <c r="AK1208" s="25"/>
      <c r="AL1208" s="25"/>
      <c r="AM1208" s="25"/>
      <c r="AN1208" s="25"/>
      <c r="AO1208" s="25"/>
      <c r="AP1208" s="25"/>
      <c r="AQ1208" s="25"/>
      <c r="AR1208" s="25"/>
      <c r="AS1208" s="25"/>
      <c r="AT1208" s="25"/>
      <c r="AU1208" s="25"/>
      <c r="AV1208" s="25"/>
      <c r="AW1208" s="25"/>
      <c r="AX1208" s="25"/>
      <c r="AY1208" s="25"/>
      <c r="AZ1208" s="25"/>
      <c r="BA1208" s="25"/>
      <c r="BB1208" s="25"/>
      <c r="BC1208" s="25"/>
      <c r="BD1208" s="25"/>
      <c r="BE1208" s="25"/>
      <c r="BF1208" s="25"/>
      <c r="BG1208" s="25"/>
    </row>
    <row r="1209" spans="19:59" ht="13.5" customHeight="1">
      <c r="S1209" s="25"/>
      <c r="T1209" s="25"/>
      <c r="U1209" s="25"/>
      <c r="V1209" s="25"/>
      <c r="W1209" s="25"/>
      <c r="X1209" s="25"/>
      <c r="Y1209" s="25"/>
      <c r="Z1209" s="25"/>
      <c r="AA1209" s="25"/>
      <c r="AB1209" s="25"/>
      <c r="AC1209" s="25"/>
      <c r="AD1209" s="25"/>
      <c r="AE1209" s="25"/>
      <c r="AF1209" s="25"/>
      <c r="AG1209" s="25"/>
      <c r="AH1209" s="25"/>
      <c r="AI1209" s="25"/>
      <c r="AJ1209" s="25"/>
      <c r="AK1209" s="25"/>
      <c r="AL1209" s="25"/>
      <c r="AM1209" s="25"/>
      <c r="AN1209" s="25"/>
      <c r="AO1209" s="25"/>
      <c r="AP1209" s="25"/>
      <c r="AQ1209" s="25"/>
      <c r="AR1209" s="25"/>
      <c r="AS1209" s="25"/>
      <c r="AT1209" s="25"/>
      <c r="AU1209" s="25"/>
      <c r="AV1209" s="25"/>
      <c r="AW1209" s="25"/>
      <c r="AX1209" s="25"/>
      <c r="AY1209" s="25"/>
      <c r="AZ1209" s="25"/>
      <c r="BA1209" s="25"/>
      <c r="BB1209" s="25"/>
      <c r="BC1209" s="25"/>
      <c r="BD1209" s="25"/>
      <c r="BE1209" s="25"/>
      <c r="BF1209" s="25"/>
      <c r="BG1209" s="25"/>
    </row>
    <row r="1210" spans="19:59" ht="13.5" customHeight="1">
      <c r="S1210" s="25"/>
      <c r="T1210" s="25"/>
      <c r="U1210" s="25"/>
      <c r="V1210" s="25"/>
      <c r="W1210" s="25"/>
      <c r="X1210" s="25"/>
      <c r="Y1210" s="25"/>
      <c r="Z1210" s="25"/>
      <c r="AA1210" s="25"/>
      <c r="AB1210" s="25"/>
      <c r="AC1210" s="25"/>
      <c r="AD1210" s="25"/>
      <c r="AE1210" s="25"/>
      <c r="AF1210" s="25"/>
      <c r="AG1210" s="25"/>
      <c r="AH1210" s="25"/>
      <c r="AI1210" s="25"/>
      <c r="AJ1210" s="25"/>
      <c r="AK1210" s="25"/>
      <c r="AL1210" s="25"/>
      <c r="AM1210" s="25"/>
      <c r="AN1210" s="25"/>
      <c r="AO1210" s="25"/>
      <c r="AP1210" s="25"/>
      <c r="AQ1210" s="25"/>
      <c r="AR1210" s="25"/>
      <c r="AS1210" s="25"/>
      <c r="AT1210" s="25"/>
      <c r="AU1210" s="25"/>
      <c r="AV1210" s="25"/>
      <c r="AW1210" s="25"/>
      <c r="AX1210" s="25"/>
      <c r="AY1210" s="25"/>
      <c r="AZ1210" s="25"/>
      <c r="BA1210" s="25"/>
      <c r="BB1210" s="25"/>
      <c r="BC1210" s="25"/>
      <c r="BD1210" s="25"/>
      <c r="BE1210" s="25"/>
      <c r="BF1210" s="25"/>
      <c r="BG1210" s="25"/>
    </row>
    <row r="1211" ht="1.5" customHeight="1"/>
    <row r="1212" spans="3:59" ht="14.25" customHeight="1">
      <c r="C1212" s="17">
        <v>28</v>
      </c>
      <c r="D1212" s="17"/>
      <c r="E1212" s="18" t="s">
        <v>208</v>
      </c>
      <c r="F1212" s="18"/>
      <c r="G1212" s="18"/>
      <c r="H1212" s="18"/>
      <c r="I1212" s="18"/>
      <c r="J1212" s="18"/>
      <c r="K1212" s="18"/>
      <c r="P1212" s="18" t="s">
        <v>209</v>
      </c>
      <c r="Q1212" s="18"/>
      <c r="R1212" s="18"/>
      <c r="S1212" s="18"/>
      <c r="T1212" s="18"/>
      <c r="U1212" s="18"/>
      <c r="V1212" s="18"/>
      <c r="W1212" s="18"/>
      <c r="X1212" s="18"/>
      <c r="Y1212" s="18"/>
      <c r="Z1212" s="18"/>
      <c r="AA1212" s="18"/>
      <c r="AB1212" s="18"/>
      <c r="AC1212" s="18"/>
      <c r="AD1212" s="18"/>
      <c r="AE1212" s="18"/>
      <c r="AF1212" s="18"/>
      <c r="AG1212" s="18"/>
      <c r="AH1212" s="18"/>
      <c r="AI1212" s="19" t="s">
        <v>93</v>
      </c>
      <c r="AJ1212" s="19"/>
      <c r="AK1212" s="19"/>
      <c r="AL1212" s="19"/>
      <c r="AN1212" s="20">
        <v>3</v>
      </c>
      <c r="AO1212" s="20"/>
      <c r="AP1212" s="20"/>
      <c r="AS1212" s="34"/>
      <c r="AT1212" s="34"/>
      <c r="AU1212" s="34"/>
      <c r="AV1212" s="34"/>
      <c r="AW1212" s="34"/>
      <c r="AX1212" s="31"/>
      <c r="AY1212" s="31"/>
      <c r="AZ1212" s="30">
        <f>AN1212*AS1212</f>
        <v>0</v>
      </c>
      <c r="BA1212" s="30"/>
      <c r="BB1212" s="30"/>
      <c r="BC1212" s="30"/>
      <c r="BD1212" s="30"/>
      <c r="BE1212" s="30"/>
      <c r="BF1212" s="30"/>
      <c r="BG1212" s="30"/>
    </row>
    <row r="1213" ht="3" customHeight="1"/>
    <row r="1214" spans="16:34" ht="15.75" customHeight="1">
      <c r="P1214" s="21" t="s">
        <v>199</v>
      </c>
      <c r="Q1214" s="21"/>
      <c r="R1214" s="21"/>
      <c r="S1214" s="21"/>
      <c r="T1214" s="21"/>
      <c r="U1214" s="21"/>
      <c r="V1214" s="21"/>
      <c r="W1214" s="21"/>
      <c r="X1214" s="21"/>
      <c r="Y1214" s="21"/>
      <c r="Z1214" s="21"/>
      <c r="AA1214" s="21"/>
      <c r="AB1214" s="21"/>
      <c r="AC1214" s="21"/>
      <c r="AD1214" s="21"/>
      <c r="AE1214" s="21"/>
      <c r="AF1214" s="21"/>
      <c r="AG1214" s="21"/>
      <c r="AH1214" s="21"/>
    </row>
    <row r="1215" ht="2.25" customHeight="1"/>
    <row r="1216" spans="20:59" ht="13.5" customHeight="1">
      <c r="T1216" s="5" t="s">
        <v>318</v>
      </c>
      <c r="U1216" s="5"/>
      <c r="V1216" s="5"/>
      <c r="W1216" s="5"/>
      <c r="X1216" s="5"/>
      <c r="Y1216" s="5"/>
      <c r="Z1216" s="5"/>
      <c r="AA1216" s="5"/>
      <c r="AB1216" s="5"/>
      <c r="AC1216" s="5"/>
      <c r="AD1216" s="5"/>
      <c r="AE1216" s="5"/>
      <c r="AF1216" s="5"/>
      <c r="AG1216" s="5"/>
      <c r="AH1216" s="5"/>
      <c r="AI1216" s="5"/>
      <c r="AJ1216" s="5"/>
      <c r="AK1216" s="5"/>
      <c r="AL1216" s="5"/>
      <c r="AM1216" s="5"/>
      <c r="AN1216" s="5"/>
      <c r="AO1216" s="5"/>
      <c r="AP1216" s="5"/>
      <c r="AQ1216" s="5"/>
      <c r="AR1216" s="5"/>
      <c r="AS1216" s="5"/>
      <c r="AT1216" s="5"/>
      <c r="AU1216" s="5"/>
      <c r="AV1216" s="5"/>
      <c r="AW1216" s="5"/>
      <c r="AX1216" s="5"/>
      <c r="AY1216" s="5"/>
      <c r="AZ1216" s="5"/>
      <c r="BA1216" s="5"/>
      <c r="BB1216" s="5"/>
      <c r="BC1216" s="5"/>
      <c r="BD1216" s="5"/>
      <c r="BE1216" s="5"/>
      <c r="BF1216" s="5"/>
      <c r="BG1216" s="5"/>
    </row>
    <row r="1217" spans="3:59" ht="15.75" customHeight="1">
      <c r="C1217" s="22" t="s">
        <v>33</v>
      </c>
      <c r="D1217" s="22"/>
      <c r="E1217" s="22"/>
      <c r="F1217" s="22"/>
      <c r="G1217" s="22"/>
      <c r="H1217" s="22"/>
      <c r="I1217" s="22"/>
      <c r="J1217" s="22"/>
      <c r="K1217" s="22"/>
      <c r="L1217" s="22"/>
      <c r="M1217" s="22"/>
      <c r="N1217" s="22"/>
      <c r="O1217" s="22"/>
      <c r="P1217" s="22"/>
      <c r="Q1217" s="22"/>
      <c r="T1217" s="23" t="s">
        <v>34</v>
      </c>
      <c r="U1217" s="23"/>
      <c r="V1217" s="23"/>
      <c r="W1217" s="23"/>
      <c r="X1217" s="23"/>
      <c r="Y1217" s="23"/>
      <c r="Z1217" s="23"/>
      <c r="AA1217" s="23"/>
      <c r="AB1217" s="23"/>
      <c r="AC1217" s="23"/>
      <c r="AD1217" s="23"/>
      <c r="AE1217" s="23"/>
      <c r="AF1217" s="23"/>
      <c r="AG1217" s="23"/>
      <c r="AH1217" s="23"/>
      <c r="AI1217" s="23"/>
      <c r="AJ1217" s="23"/>
      <c r="AK1217" s="23"/>
      <c r="AL1217" s="23"/>
      <c r="AM1217" s="23"/>
      <c r="AN1217" s="23"/>
      <c r="AO1217" s="23"/>
      <c r="AP1217" s="23"/>
      <c r="AQ1217" s="23"/>
      <c r="AR1217" s="23"/>
      <c r="AS1217" s="23"/>
      <c r="AT1217" s="23"/>
      <c r="AU1217" s="23"/>
      <c r="AV1217" s="23"/>
      <c r="AW1217" s="23"/>
      <c r="AX1217" s="23"/>
      <c r="AY1217" s="23"/>
      <c r="AZ1217" s="23"/>
      <c r="BA1217" s="23"/>
      <c r="BB1217" s="23"/>
      <c r="BC1217" s="23"/>
      <c r="BD1217" s="23"/>
      <c r="BE1217" s="23"/>
      <c r="BF1217" s="23"/>
      <c r="BG1217" s="23"/>
    </row>
    <row r="1218" ht="12.75" customHeight="1" hidden="1"/>
    <row r="1219" spans="3:59" ht="13.5" customHeight="1">
      <c r="C1219" s="22" t="s">
        <v>35</v>
      </c>
      <c r="D1219" s="22"/>
      <c r="E1219" s="22"/>
      <c r="F1219" s="22"/>
      <c r="G1219" s="22"/>
      <c r="H1219" s="22"/>
      <c r="I1219" s="22"/>
      <c r="J1219" s="22"/>
      <c r="K1219" s="22"/>
      <c r="L1219" s="22"/>
      <c r="M1219" s="22"/>
      <c r="N1219" s="22"/>
      <c r="O1219" s="22"/>
      <c r="P1219" s="22"/>
      <c r="Q1219" s="22"/>
      <c r="S1219" s="25" t="s">
        <v>211</v>
      </c>
      <c r="T1219" s="25"/>
      <c r="U1219" s="25"/>
      <c r="V1219" s="25"/>
      <c r="W1219" s="25"/>
      <c r="X1219" s="25"/>
      <c r="Y1219" s="25"/>
      <c r="Z1219" s="25"/>
      <c r="AA1219" s="25"/>
      <c r="AB1219" s="25"/>
      <c r="AC1219" s="25"/>
      <c r="AD1219" s="25"/>
      <c r="AE1219" s="25"/>
      <c r="AF1219" s="25"/>
      <c r="AG1219" s="25"/>
      <c r="AH1219" s="25"/>
      <c r="AI1219" s="25"/>
      <c r="AJ1219" s="25"/>
      <c r="AK1219" s="25"/>
      <c r="AL1219" s="25"/>
      <c r="AM1219" s="25"/>
      <c r="AN1219" s="25"/>
      <c r="AO1219" s="25"/>
      <c r="AP1219" s="25"/>
      <c r="AQ1219" s="25"/>
      <c r="AR1219" s="25"/>
      <c r="AS1219" s="25"/>
      <c r="AT1219" s="25"/>
      <c r="AU1219" s="25"/>
      <c r="AV1219" s="25"/>
      <c r="AW1219" s="25"/>
      <c r="AX1219" s="25"/>
      <c r="AY1219" s="25"/>
      <c r="AZ1219" s="25"/>
      <c r="BA1219" s="25"/>
      <c r="BB1219" s="25"/>
      <c r="BC1219" s="25"/>
      <c r="BD1219" s="25"/>
      <c r="BE1219" s="25"/>
      <c r="BF1219" s="25"/>
      <c r="BG1219" s="25"/>
    </row>
    <row r="1220" spans="19:59" ht="13.5" customHeight="1">
      <c r="S1220" s="25"/>
      <c r="T1220" s="25"/>
      <c r="U1220" s="25"/>
      <c r="V1220" s="25"/>
      <c r="W1220" s="25"/>
      <c r="X1220" s="25"/>
      <c r="Y1220" s="25"/>
      <c r="Z1220" s="25"/>
      <c r="AA1220" s="25"/>
      <c r="AB1220" s="25"/>
      <c r="AC1220" s="25"/>
      <c r="AD1220" s="25"/>
      <c r="AE1220" s="25"/>
      <c r="AF1220" s="25"/>
      <c r="AG1220" s="25"/>
      <c r="AH1220" s="25"/>
      <c r="AI1220" s="25"/>
      <c r="AJ1220" s="25"/>
      <c r="AK1220" s="25"/>
      <c r="AL1220" s="25"/>
      <c r="AM1220" s="25"/>
      <c r="AN1220" s="25"/>
      <c r="AO1220" s="25"/>
      <c r="AP1220" s="25"/>
      <c r="AQ1220" s="25"/>
      <c r="AR1220" s="25"/>
      <c r="AS1220" s="25"/>
      <c r="AT1220" s="25"/>
      <c r="AU1220" s="25"/>
      <c r="AV1220" s="25"/>
      <c r="AW1220" s="25"/>
      <c r="AX1220" s="25"/>
      <c r="AY1220" s="25"/>
      <c r="AZ1220" s="25"/>
      <c r="BA1220" s="25"/>
      <c r="BB1220" s="25"/>
      <c r="BC1220" s="25"/>
      <c r="BD1220" s="25"/>
      <c r="BE1220" s="25"/>
      <c r="BF1220" s="25"/>
      <c r="BG1220" s="25"/>
    </row>
    <row r="1221" spans="19:59" ht="13.5" customHeight="1">
      <c r="S1221" s="25"/>
      <c r="T1221" s="25"/>
      <c r="U1221" s="25"/>
      <c r="V1221" s="25"/>
      <c r="W1221" s="25"/>
      <c r="X1221" s="25"/>
      <c r="Y1221" s="25"/>
      <c r="Z1221" s="25"/>
      <c r="AA1221" s="25"/>
      <c r="AB1221" s="25"/>
      <c r="AC1221" s="25"/>
      <c r="AD1221" s="25"/>
      <c r="AE1221" s="25"/>
      <c r="AF1221" s="25"/>
      <c r="AG1221" s="25"/>
      <c r="AH1221" s="25"/>
      <c r="AI1221" s="25"/>
      <c r="AJ1221" s="25"/>
      <c r="AK1221" s="25"/>
      <c r="AL1221" s="25"/>
      <c r="AM1221" s="25"/>
      <c r="AN1221" s="25"/>
      <c r="AO1221" s="25"/>
      <c r="AP1221" s="25"/>
      <c r="AQ1221" s="25"/>
      <c r="AR1221" s="25"/>
      <c r="AS1221" s="25"/>
      <c r="AT1221" s="25"/>
      <c r="AU1221" s="25"/>
      <c r="AV1221" s="25"/>
      <c r="AW1221" s="25"/>
      <c r="AX1221" s="25"/>
      <c r="AY1221" s="25"/>
      <c r="AZ1221" s="25"/>
      <c r="BA1221" s="25"/>
      <c r="BB1221" s="25"/>
      <c r="BC1221" s="25"/>
      <c r="BD1221" s="25"/>
      <c r="BE1221" s="25"/>
      <c r="BF1221" s="25"/>
      <c r="BG1221" s="25"/>
    </row>
    <row r="1222" spans="19:59" ht="13.5" customHeight="1">
      <c r="S1222" s="25"/>
      <c r="T1222" s="25"/>
      <c r="U1222" s="25"/>
      <c r="V1222" s="25"/>
      <c r="W1222" s="25"/>
      <c r="X1222" s="25"/>
      <c r="Y1222" s="25"/>
      <c r="Z1222" s="25"/>
      <c r="AA1222" s="25"/>
      <c r="AB1222" s="25"/>
      <c r="AC1222" s="25"/>
      <c r="AD1222" s="25"/>
      <c r="AE1222" s="25"/>
      <c r="AF1222" s="25"/>
      <c r="AG1222" s="25"/>
      <c r="AH1222" s="25"/>
      <c r="AI1222" s="25"/>
      <c r="AJ1222" s="25"/>
      <c r="AK1222" s="25"/>
      <c r="AL1222" s="25"/>
      <c r="AM1222" s="25"/>
      <c r="AN1222" s="25"/>
      <c r="AO1222" s="25"/>
      <c r="AP1222" s="25"/>
      <c r="AQ1222" s="25"/>
      <c r="AR1222" s="25"/>
      <c r="AS1222" s="25"/>
      <c r="AT1222" s="25"/>
      <c r="AU1222" s="25"/>
      <c r="AV1222" s="25"/>
      <c r="AW1222" s="25"/>
      <c r="AX1222" s="25"/>
      <c r="AY1222" s="25"/>
      <c r="AZ1222" s="25"/>
      <c r="BA1222" s="25"/>
      <c r="BB1222" s="25"/>
      <c r="BC1222" s="25"/>
      <c r="BD1222" s="25"/>
      <c r="BE1222" s="25"/>
      <c r="BF1222" s="25"/>
      <c r="BG1222" s="25"/>
    </row>
    <row r="1223" ht="1.5" customHeight="1"/>
    <row r="1224" ht="6" customHeight="1"/>
    <row r="1225" spans="4:60" ht="16.5" customHeight="1">
      <c r="D1225" s="14" t="s">
        <v>181</v>
      </c>
      <c r="E1225" s="14"/>
      <c r="F1225" s="14"/>
      <c r="G1225" s="14"/>
      <c r="H1225" s="14"/>
      <c r="I1225" s="14"/>
      <c r="J1225" s="14"/>
      <c r="K1225" s="14"/>
      <c r="M1225" s="14" t="s">
        <v>182</v>
      </c>
      <c r="N1225" s="14"/>
      <c r="O1225" s="14"/>
      <c r="P1225" s="14"/>
      <c r="Q1225" s="14"/>
      <c r="R1225" s="14"/>
      <c r="S1225" s="14"/>
      <c r="T1225" s="14"/>
      <c r="U1225" s="14"/>
      <c r="V1225" s="14"/>
      <c r="W1225" s="14"/>
      <c r="X1225" s="14"/>
      <c r="Y1225" s="14"/>
      <c r="Z1225" s="14"/>
      <c r="AA1225" s="14"/>
      <c r="AB1225" s="14"/>
      <c r="AC1225" s="14"/>
      <c r="AD1225" s="14"/>
      <c r="AE1225" s="14"/>
      <c r="AF1225" s="14"/>
      <c r="AG1225" s="14"/>
      <c r="AH1225" s="14"/>
      <c r="AU1225" s="32">
        <f>AZ1120+AZ1133+AZ1152+AZ1171+AZ1192+AZ1212</f>
        <v>0</v>
      </c>
      <c r="AV1225" s="33"/>
      <c r="AW1225" s="33"/>
      <c r="AX1225" s="33"/>
      <c r="AY1225" s="33"/>
      <c r="AZ1225" s="33"/>
      <c r="BA1225" s="33"/>
      <c r="BB1225" s="33"/>
      <c r="BC1225" s="33"/>
      <c r="BD1225" s="33"/>
      <c r="BE1225" s="33"/>
      <c r="BF1225" s="33"/>
      <c r="BG1225" s="33"/>
      <c r="BH1225" s="33"/>
    </row>
    <row r="1226" ht="12" customHeight="1"/>
    <row r="1227" spans="4:59" ht="13.5" customHeight="1">
      <c r="D1227" s="14" t="s">
        <v>212</v>
      </c>
      <c r="E1227" s="14"/>
      <c r="F1227" s="14"/>
      <c r="G1227" s="14"/>
      <c r="H1227" s="14"/>
      <c r="I1227" s="14"/>
      <c r="J1227" s="14"/>
      <c r="K1227" s="14"/>
      <c r="M1227" s="14" t="s">
        <v>213</v>
      </c>
      <c r="N1227" s="14"/>
      <c r="O1227" s="14"/>
      <c r="P1227" s="14"/>
      <c r="Q1227" s="14"/>
      <c r="R1227" s="14"/>
      <c r="S1227" s="14"/>
      <c r="T1227" s="14"/>
      <c r="U1227" s="14"/>
      <c r="V1227" s="14"/>
      <c r="W1227" s="14"/>
      <c r="X1227" s="14"/>
      <c r="Y1227" s="14"/>
      <c r="Z1227" s="14"/>
      <c r="AA1227" s="14"/>
      <c r="AB1227" s="14"/>
      <c r="AC1227" s="14"/>
      <c r="AD1227" s="14"/>
      <c r="AE1227" s="14"/>
      <c r="AF1227" s="14"/>
      <c r="AG1227" s="14"/>
      <c r="AH1227" s="14"/>
      <c r="AI1227" s="14"/>
      <c r="AJ1227" s="14"/>
      <c r="AK1227" s="14"/>
      <c r="AL1227" s="14"/>
      <c r="AM1227" s="14"/>
      <c r="AN1227" s="14"/>
      <c r="AO1227" s="14"/>
      <c r="AP1227" s="14"/>
      <c r="AQ1227" s="14"/>
      <c r="AR1227" s="14"/>
      <c r="AS1227" s="14"/>
      <c r="AT1227" s="14"/>
      <c r="AU1227" s="14"/>
      <c r="AV1227" s="14"/>
      <c r="AW1227" s="14"/>
      <c r="AX1227" s="14"/>
      <c r="AY1227" s="14"/>
      <c r="AZ1227" s="14"/>
      <c r="BA1227" s="14"/>
      <c r="BB1227" s="14"/>
      <c r="BC1227" s="14"/>
      <c r="BD1227" s="14"/>
      <c r="BE1227" s="14"/>
      <c r="BF1227" s="14"/>
      <c r="BG1227" s="14"/>
    </row>
    <row r="1228" spans="3:59" ht="14.25" customHeight="1">
      <c r="C1228" s="17">
        <v>29</v>
      </c>
      <c r="D1228" s="17"/>
      <c r="E1228" s="18" t="s">
        <v>214</v>
      </c>
      <c r="F1228" s="18"/>
      <c r="G1228" s="18"/>
      <c r="H1228" s="18"/>
      <c r="I1228" s="18"/>
      <c r="J1228" s="18"/>
      <c r="K1228" s="18"/>
      <c r="P1228" s="18" t="s">
        <v>215</v>
      </c>
      <c r="Q1228" s="18"/>
      <c r="R1228" s="18"/>
      <c r="S1228" s="18"/>
      <c r="T1228" s="18"/>
      <c r="U1228" s="18"/>
      <c r="V1228" s="18"/>
      <c r="W1228" s="18"/>
      <c r="X1228" s="18"/>
      <c r="Y1228" s="18"/>
      <c r="Z1228" s="18"/>
      <c r="AA1228" s="18"/>
      <c r="AB1228" s="18"/>
      <c r="AC1228" s="18"/>
      <c r="AD1228" s="18"/>
      <c r="AE1228" s="18"/>
      <c r="AF1228" s="18"/>
      <c r="AG1228" s="18"/>
      <c r="AH1228" s="18"/>
      <c r="AI1228" s="19" t="s">
        <v>49</v>
      </c>
      <c r="AJ1228" s="19"/>
      <c r="AK1228" s="19"/>
      <c r="AL1228" s="19"/>
      <c r="AN1228" s="20">
        <v>5</v>
      </c>
      <c r="AO1228" s="20"/>
      <c r="AP1228" s="20"/>
      <c r="AS1228" s="34"/>
      <c r="AT1228" s="34"/>
      <c r="AU1228" s="34"/>
      <c r="AV1228" s="34"/>
      <c r="AW1228" s="34"/>
      <c r="AX1228" s="31"/>
      <c r="AY1228" s="31"/>
      <c r="AZ1228" s="30">
        <f>AN1228*AS1228</f>
        <v>0</v>
      </c>
      <c r="BA1228" s="30"/>
      <c r="BB1228" s="30"/>
      <c r="BC1228" s="30"/>
      <c r="BD1228" s="30"/>
      <c r="BE1228" s="30"/>
      <c r="BF1228" s="30"/>
      <c r="BG1228" s="30"/>
    </row>
    <row r="1229" ht="3" customHeight="1"/>
    <row r="1230" spans="16:34" ht="12" customHeight="1">
      <c r="P1230" s="24" t="s">
        <v>319</v>
      </c>
      <c r="Q1230" s="24"/>
      <c r="R1230" s="24"/>
      <c r="S1230" s="24"/>
      <c r="T1230" s="24"/>
      <c r="U1230" s="24"/>
      <c r="V1230" s="24"/>
      <c r="W1230" s="24"/>
      <c r="X1230" s="24"/>
      <c r="Y1230" s="24"/>
      <c r="Z1230" s="24"/>
      <c r="AA1230" s="24"/>
      <c r="AB1230" s="24"/>
      <c r="AC1230" s="24"/>
      <c r="AD1230" s="24"/>
      <c r="AE1230" s="24"/>
      <c r="AF1230" s="24"/>
      <c r="AG1230" s="24"/>
      <c r="AH1230" s="24"/>
    </row>
    <row r="1231" spans="16:34" ht="12" customHeight="1">
      <c r="P1231" s="24"/>
      <c r="Q1231" s="24"/>
      <c r="R1231" s="24"/>
      <c r="S1231" s="24"/>
      <c r="T1231" s="24"/>
      <c r="U1231" s="24"/>
      <c r="V1231" s="24"/>
      <c r="W1231" s="24"/>
      <c r="X1231" s="24"/>
      <c r="Y1231" s="24"/>
      <c r="Z1231" s="24"/>
      <c r="AA1231" s="24"/>
      <c r="AB1231" s="24"/>
      <c r="AC1231" s="24"/>
      <c r="AD1231" s="24"/>
      <c r="AE1231" s="24"/>
      <c r="AF1231" s="24"/>
      <c r="AG1231" s="24"/>
      <c r="AH1231" s="24"/>
    </row>
    <row r="1232" ht="2.25" customHeight="1"/>
    <row r="1233" spans="20:59" ht="13.5" customHeight="1">
      <c r="T1233" s="5" t="s">
        <v>320</v>
      </c>
      <c r="U1233" s="5"/>
      <c r="V1233" s="5"/>
      <c r="W1233" s="5"/>
      <c r="X1233" s="5"/>
      <c r="Y1233" s="5"/>
      <c r="Z1233" s="5"/>
      <c r="AA1233" s="5"/>
      <c r="AB1233" s="5"/>
      <c r="AC1233" s="5"/>
      <c r="AD1233" s="5"/>
      <c r="AE1233" s="5"/>
      <c r="AF1233" s="5"/>
      <c r="AG1233" s="5"/>
      <c r="AH1233" s="5"/>
      <c r="AI1233" s="5"/>
      <c r="AJ1233" s="5"/>
      <c r="AK1233" s="5"/>
      <c r="AL1233" s="5"/>
      <c r="AM1233" s="5"/>
      <c r="AN1233" s="5"/>
      <c r="AO1233" s="5"/>
      <c r="AP1233" s="5"/>
      <c r="AQ1233" s="5"/>
      <c r="AR1233" s="5"/>
      <c r="AS1233" s="5"/>
      <c r="AT1233" s="5"/>
      <c r="AU1233" s="5"/>
      <c r="AV1233" s="5"/>
      <c r="AW1233" s="5"/>
      <c r="AX1233" s="5"/>
      <c r="AY1233" s="5"/>
      <c r="AZ1233" s="5"/>
      <c r="BA1233" s="5"/>
      <c r="BB1233" s="5"/>
      <c r="BC1233" s="5"/>
      <c r="BD1233" s="5"/>
      <c r="BE1233" s="5"/>
      <c r="BF1233" s="5"/>
      <c r="BG1233" s="5"/>
    </row>
    <row r="1234" spans="3:59" ht="15.75" customHeight="1">
      <c r="C1234" s="22" t="s">
        <v>33</v>
      </c>
      <c r="D1234" s="22"/>
      <c r="E1234" s="22"/>
      <c r="F1234" s="22"/>
      <c r="G1234" s="22"/>
      <c r="H1234" s="22"/>
      <c r="I1234" s="22"/>
      <c r="J1234" s="22"/>
      <c r="K1234" s="22"/>
      <c r="L1234" s="22"/>
      <c r="M1234" s="22"/>
      <c r="N1234" s="22"/>
      <c r="O1234" s="22"/>
      <c r="P1234" s="22"/>
      <c r="Q1234" s="22"/>
      <c r="T1234" s="23" t="s">
        <v>34</v>
      </c>
      <c r="U1234" s="23"/>
      <c r="V1234" s="23"/>
      <c r="W1234" s="23"/>
      <c r="X1234" s="23"/>
      <c r="Y1234" s="23"/>
      <c r="Z1234" s="23"/>
      <c r="AA1234" s="23"/>
      <c r="AB1234" s="23"/>
      <c r="AC1234" s="23"/>
      <c r="AD1234" s="23"/>
      <c r="AE1234" s="23"/>
      <c r="AF1234" s="23"/>
      <c r="AG1234" s="23"/>
      <c r="AH1234" s="23"/>
      <c r="AI1234" s="23"/>
      <c r="AJ1234" s="23"/>
      <c r="AK1234" s="23"/>
      <c r="AL1234" s="23"/>
      <c r="AM1234" s="23"/>
      <c r="AN1234" s="23"/>
      <c r="AO1234" s="23"/>
      <c r="AP1234" s="23"/>
      <c r="AQ1234" s="23"/>
      <c r="AR1234" s="23"/>
      <c r="AS1234" s="23"/>
      <c r="AT1234" s="23"/>
      <c r="AU1234" s="23"/>
      <c r="AV1234" s="23"/>
      <c r="AW1234" s="23"/>
      <c r="AX1234" s="23"/>
      <c r="AY1234" s="23"/>
      <c r="AZ1234" s="23"/>
      <c r="BA1234" s="23"/>
      <c r="BB1234" s="23"/>
      <c r="BC1234" s="23"/>
      <c r="BD1234" s="23"/>
      <c r="BE1234" s="23"/>
      <c r="BF1234" s="23"/>
      <c r="BG1234" s="23"/>
    </row>
    <row r="1235" ht="12.75" customHeight="1" hidden="1"/>
    <row r="1236" spans="3:59" ht="13.5" customHeight="1">
      <c r="C1236" s="22" t="s">
        <v>35</v>
      </c>
      <c r="D1236" s="22"/>
      <c r="E1236" s="22"/>
      <c r="F1236" s="22"/>
      <c r="G1236" s="22"/>
      <c r="H1236" s="22"/>
      <c r="I1236" s="22"/>
      <c r="J1236" s="22"/>
      <c r="K1236" s="22"/>
      <c r="L1236" s="22"/>
      <c r="M1236" s="22"/>
      <c r="N1236" s="22"/>
      <c r="O1236" s="22"/>
      <c r="P1236" s="22"/>
      <c r="Q1236" s="22"/>
      <c r="S1236" s="25" t="s">
        <v>218</v>
      </c>
      <c r="T1236" s="25"/>
      <c r="U1236" s="25"/>
      <c r="V1236" s="25"/>
      <c r="W1236" s="25"/>
      <c r="X1236" s="25"/>
      <c r="Y1236" s="25"/>
      <c r="Z1236" s="25"/>
      <c r="AA1236" s="25"/>
      <c r="AB1236" s="25"/>
      <c r="AC1236" s="25"/>
      <c r="AD1236" s="25"/>
      <c r="AE1236" s="25"/>
      <c r="AF1236" s="25"/>
      <c r="AG1236" s="25"/>
      <c r="AH1236" s="25"/>
      <c r="AI1236" s="25"/>
      <c r="AJ1236" s="25"/>
      <c r="AK1236" s="25"/>
      <c r="AL1236" s="25"/>
      <c r="AM1236" s="25"/>
      <c r="AN1236" s="25"/>
      <c r="AO1236" s="25"/>
      <c r="AP1236" s="25"/>
      <c r="AQ1236" s="25"/>
      <c r="AR1236" s="25"/>
      <c r="AS1236" s="25"/>
      <c r="AT1236" s="25"/>
      <c r="AU1236" s="25"/>
      <c r="AV1236" s="25"/>
      <c r="AW1236" s="25"/>
      <c r="AX1236" s="25"/>
      <c r="AY1236" s="25"/>
      <c r="AZ1236" s="25"/>
      <c r="BA1236" s="25"/>
      <c r="BB1236" s="25"/>
      <c r="BC1236" s="25"/>
      <c r="BD1236" s="25"/>
      <c r="BE1236" s="25"/>
      <c r="BF1236" s="25"/>
      <c r="BG1236" s="25"/>
    </row>
    <row r="1237" spans="19:59" ht="13.5" customHeight="1">
      <c r="S1237" s="25"/>
      <c r="T1237" s="25"/>
      <c r="U1237" s="25"/>
      <c r="V1237" s="25"/>
      <c r="W1237" s="25"/>
      <c r="X1237" s="25"/>
      <c r="Y1237" s="25"/>
      <c r="Z1237" s="25"/>
      <c r="AA1237" s="25"/>
      <c r="AB1237" s="25"/>
      <c r="AC1237" s="25"/>
      <c r="AD1237" s="25"/>
      <c r="AE1237" s="25"/>
      <c r="AF1237" s="25"/>
      <c r="AG1237" s="25"/>
      <c r="AH1237" s="25"/>
      <c r="AI1237" s="25"/>
      <c r="AJ1237" s="25"/>
      <c r="AK1237" s="25"/>
      <c r="AL1237" s="25"/>
      <c r="AM1237" s="25"/>
      <c r="AN1237" s="25"/>
      <c r="AO1237" s="25"/>
      <c r="AP1237" s="25"/>
      <c r="AQ1237" s="25"/>
      <c r="AR1237" s="25"/>
      <c r="AS1237" s="25"/>
      <c r="AT1237" s="25"/>
      <c r="AU1237" s="25"/>
      <c r="AV1237" s="25"/>
      <c r="AW1237" s="25"/>
      <c r="AX1237" s="25"/>
      <c r="AY1237" s="25"/>
      <c r="AZ1237" s="25"/>
      <c r="BA1237" s="25"/>
      <c r="BB1237" s="25"/>
      <c r="BC1237" s="25"/>
      <c r="BD1237" s="25"/>
      <c r="BE1237" s="25"/>
      <c r="BF1237" s="25"/>
      <c r="BG1237" s="25"/>
    </row>
    <row r="1238" spans="19:59" ht="13.5" customHeight="1">
      <c r="S1238" s="25"/>
      <c r="T1238" s="25"/>
      <c r="U1238" s="25"/>
      <c r="V1238" s="25"/>
      <c r="W1238" s="25"/>
      <c r="X1238" s="25"/>
      <c r="Y1238" s="25"/>
      <c r="Z1238" s="25"/>
      <c r="AA1238" s="25"/>
      <c r="AB1238" s="25"/>
      <c r="AC1238" s="25"/>
      <c r="AD1238" s="25"/>
      <c r="AE1238" s="25"/>
      <c r="AF1238" s="25"/>
      <c r="AG1238" s="25"/>
      <c r="AH1238" s="25"/>
      <c r="AI1238" s="25"/>
      <c r="AJ1238" s="25"/>
      <c r="AK1238" s="25"/>
      <c r="AL1238" s="25"/>
      <c r="AM1238" s="25"/>
      <c r="AN1238" s="25"/>
      <c r="AO1238" s="25"/>
      <c r="AP1238" s="25"/>
      <c r="AQ1238" s="25"/>
      <c r="AR1238" s="25"/>
      <c r="AS1238" s="25"/>
      <c r="AT1238" s="25"/>
      <c r="AU1238" s="25"/>
      <c r="AV1238" s="25"/>
      <c r="AW1238" s="25"/>
      <c r="AX1238" s="25"/>
      <c r="AY1238" s="25"/>
      <c r="AZ1238" s="25"/>
      <c r="BA1238" s="25"/>
      <c r="BB1238" s="25"/>
      <c r="BC1238" s="25"/>
      <c r="BD1238" s="25"/>
      <c r="BE1238" s="25"/>
      <c r="BF1238" s="25"/>
      <c r="BG1238" s="25"/>
    </row>
    <row r="1239" spans="19:59" ht="13.5" customHeight="1">
      <c r="S1239" s="25"/>
      <c r="T1239" s="25"/>
      <c r="U1239" s="25"/>
      <c r="V1239" s="25"/>
      <c r="W1239" s="25"/>
      <c r="X1239" s="25"/>
      <c r="Y1239" s="25"/>
      <c r="Z1239" s="25"/>
      <c r="AA1239" s="25"/>
      <c r="AB1239" s="25"/>
      <c r="AC1239" s="25"/>
      <c r="AD1239" s="25"/>
      <c r="AE1239" s="25"/>
      <c r="AF1239" s="25"/>
      <c r="AG1239" s="25"/>
      <c r="AH1239" s="25"/>
      <c r="AI1239" s="25"/>
      <c r="AJ1239" s="25"/>
      <c r="AK1239" s="25"/>
      <c r="AL1239" s="25"/>
      <c r="AM1239" s="25"/>
      <c r="AN1239" s="25"/>
      <c r="AO1239" s="25"/>
      <c r="AP1239" s="25"/>
      <c r="AQ1239" s="25"/>
      <c r="AR1239" s="25"/>
      <c r="AS1239" s="25"/>
      <c r="AT1239" s="25"/>
      <c r="AU1239" s="25"/>
      <c r="AV1239" s="25"/>
      <c r="AW1239" s="25"/>
      <c r="AX1239" s="25"/>
      <c r="AY1239" s="25"/>
      <c r="AZ1239" s="25"/>
      <c r="BA1239" s="25"/>
      <c r="BB1239" s="25"/>
      <c r="BC1239" s="25"/>
      <c r="BD1239" s="25"/>
      <c r="BE1239" s="25"/>
      <c r="BF1239" s="25"/>
      <c r="BG1239" s="25"/>
    </row>
    <row r="1240" spans="19:59" ht="13.5" customHeight="1">
      <c r="S1240" s="25"/>
      <c r="T1240" s="25"/>
      <c r="U1240" s="25"/>
      <c r="V1240" s="25"/>
      <c r="W1240" s="25"/>
      <c r="X1240" s="25"/>
      <c r="Y1240" s="25"/>
      <c r="Z1240" s="25"/>
      <c r="AA1240" s="25"/>
      <c r="AB1240" s="25"/>
      <c r="AC1240" s="25"/>
      <c r="AD1240" s="25"/>
      <c r="AE1240" s="25"/>
      <c r="AF1240" s="25"/>
      <c r="AG1240" s="25"/>
      <c r="AH1240" s="25"/>
      <c r="AI1240" s="25"/>
      <c r="AJ1240" s="25"/>
      <c r="AK1240" s="25"/>
      <c r="AL1240" s="25"/>
      <c r="AM1240" s="25"/>
      <c r="AN1240" s="25"/>
      <c r="AO1240" s="25"/>
      <c r="AP1240" s="25"/>
      <c r="AQ1240" s="25"/>
      <c r="AR1240" s="25"/>
      <c r="AS1240" s="25"/>
      <c r="AT1240" s="25"/>
      <c r="AU1240" s="25"/>
      <c r="AV1240" s="25"/>
      <c r="AW1240" s="25"/>
      <c r="AX1240" s="25"/>
      <c r="AY1240" s="25"/>
      <c r="AZ1240" s="25"/>
      <c r="BA1240" s="25"/>
      <c r="BB1240" s="25"/>
      <c r="BC1240" s="25"/>
      <c r="BD1240" s="25"/>
      <c r="BE1240" s="25"/>
      <c r="BF1240" s="25"/>
      <c r="BG1240" s="25"/>
    </row>
    <row r="1241" spans="19:59" ht="13.5" customHeight="1">
      <c r="S1241" s="25"/>
      <c r="T1241" s="25"/>
      <c r="U1241" s="25"/>
      <c r="V1241" s="25"/>
      <c r="W1241" s="25"/>
      <c r="X1241" s="25"/>
      <c r="Y1241" s="25"/>
      <c r="Z1241" s="25"/>
      <c r="AA1241" s="25"/>
      <c r="AB1241" s="25"/>
      <c r="AC1241" s="25"/>
      <c r="AD1241" s="25"/>
      <c r="AE1241" s="25"/>
      <c r="AF1241" s="25"/>
      <c r="AG1241" s="25"/>
      <c r="AH1241" s="25"/>
      <c r="AI1241" s="25"/>
      <c r="AJ1241" s="25"/>
      <c r="AK1241" s="25"/>
      <c r="AL1241" s="25"/>
      <c r="AM1241" s="25"/>
      <c r="AN1241" s="25"/>
      <c r="AO1241" s="25"/>
      <c r="AP1241" s="25"/>
      <c r="AQ1241" s="25"/>
      <c r="AR1241" s="25"/>
      <c r="AS1241" s="25"/>
      <c r="AT1241" s="25"/>
      <c r="AU1241" s="25"/>
      <c r="AV1241" s="25"/>
      <c r="AW1241" s="25"/>
      <c r="AX1241" s="25"/>
      <c r="AY1241" s="25"/>
      <c r="AZ1241" s="25"/>
      <c r="BA1241" s="25"/>
      <c r="BB1241" s="25"/>
      <c r="BC1241" s="25"/>
      <c r="BD1241" s="25"/>
      <c r="BE1241" s="25"/>
      <c r="BF1241" s="25"/>
      <c r="BG1241" s="25"/>
    </row>
    <row r="1242" spans="19:59" ht="13.5" customHeight="1">
      <c r="S1242" s="25"/>
      <c r="T1242" s="25"/>
      <c r="U1242" s="25"/>
      <c r="V1242" s="25"/>
      <c r="W1242" s="25"/>
      <c r="X1242" s="25"/>
      <c r="Y1242" s="25"/>
      <c r="Z1242" s="25"/>
      <c r="AA1242" s="25"/>
      <c r="AB1242" s="25"/>
      <c r="AC1242" s="25"/>
      <c r="AD1242" s="25"/>
      <c r="AE1242" s="25"/>
      <c r="AF1242" s="25"/>
      <c r="AG1242" s="25"/>
      <c r="AH1242" s="25"/>
      <c r="AI1242" s="25"/>
      <c r="AJ1242" s="25"/>
      <c r="AK1242" s="25"/>
      <c r="AL1242" s="25"/>
      <c r="AM1242" s="25"/>
      <c r="AN1242" s="25"/>
      <c r="AO1242" s="25"/>
      <c r="AP1242" s="25"/>
      <c r="AQ1242" s="25"/>
      <c r="AR1242" s="25"/>
      <c r="AS1242" s="25"/>
      <c r="AT1242" s="25"/>
      <c r="AU1242" s="25"/>
      <c r="AV1242" s="25"/>
      <c r="AW1242" s="25"/>
      <c r="AX1242" s="25"/>
      <c r="AY1242" s="25"/>
      <c r="AZ1242" s="25"/>
      <c r="BA1242" s="25"/>
      <c r="BB1242" s="25"/>
      <c r="BC1242" s="25"/>
      <c r="BD1242" s="25"/>
      <c r="BE1242" s="25"/>
      <c r="BF1242" s="25"/>
      <c r="BG1242" s="25"/>
    </row>
    <row r="1243" spans="19:59" ht="13.5" customHeight="1">
      <c r="S1243" s="25"/>
      <c r="T1243" s="25"/>
      <c r="U1243" s="25"/>
      <c r="V1243" s="25"/>
      <c r="W1243" s="25"/>
      <c r="X1243" s="25"/>
      <c r="Y1243" s="25"/>
      <c r="Z1243" s="25"/>
      <c r="AA1243" s="25"/>
      <c r="AB1243" s="25"/>
      <c r="AC1243" s="25"/>
      <c r="AD1243" s="25"/>
      <c r="AE1243" s="25"/>
      <c r="AF1243" s="25"/>
      <c r="AG1243" s="25"/>
      <c r="AH1243" s="25"/>
      <c r="AI1243" s="25"/>
      <c r="AJ1243" s="25"/>
      <c r="AK1243" s="25"/>
      <c r="AL1243" s="25"/>
      <c r="AM1243" s="25"/>
      <c r="AN1243" s="25"/>
      <c r="AO1243" s="25"/>
      <c r="AP1243" s="25"/>
      <c r="AQ1243" s="25"/>
      <c r="AR1243" s="25"/>
      <c r="AS1243" s="25"/>
      <c r="AT1243" s="25"/>
      <c r="AU1243" s="25"/>
      <c r="AV1243" s="25"/>
      <c r="AW1243" s="25"/>
      <c r="AX1243" s="25"/>
      <c r="AY1243" s="25"/>
      <c r="AZ1243" s="25"/>
      <c r="BA1243" s="25"/>
      <c r="BB1243" s="25"/>
      <c r="BC1243" s="25"/>
      <c r="BD1243" s="25"/>
      <c r="BE1243" s="25"/>
      <c r="BF1243" s="25"/>
      <c r="BG1243" s="25"/>
    </row>
    <row r="1244" spans="19:59" ht="13.5" customHeight="1">
      <c r="S1244" s="25"/>
      <c r="T1244" s="25"/>
      <c r="U1244" s="25"/>
      <c r="V1244" s="25"/>
      <c r="W1244" s="25"/>
      <c r="X1244" s="25"/>
      <c r="Y1244" s="25"/>
      <c r="Z1244" s="25"/>
      <c r="AA1244" s="25"/>
      <c r="AB1244" s="25"/>
      <c r="AC1244" s="25"/>
      <c r="AD1244" s="25"/>
      <c r="AE1244" s="25"/>
      <c r="AF1244" s="25"/>
      <c r="AG1244" s="25"/>
      <c r="AH1244" s="25"/>
      <c r="AI1244" s="25"/>
      <c r="AJ1244" s="25"/>
      <c r="AK1244" s="25"/>
      <c r="AL1244" s="25"/>
      <c r="AM1244" s="25"/>
      <c r="AN1244" s="25"/>
      <c r="AO1244" s="25"/>
      <c r="AP1244" s="25"/>
      <c r="AQ1244" s="25"/>
      <c r="AR1244" s="25"/>
      <c r="AS1244" s="25"/>
      <c r="AT1244" s="25"/>
      <c r="AU1244" s="25"/>
      <c r="AV1244" s="25"/>
      <c r="AW1244" s="25"/>
      <c r="AX1244" s="25"/>
      <c r="AY1244" s="25"/>
      <c r="AZ1244" s="25"/>
      <c r="BA1244" s="25"/>
      <c r="BB1244" s="25"/>
      <c r="BC1244" s="25"/>
      <c r="BD1244" s="25"/>
      <c r="BE1244" s="25"/>
      <c r="BF1244" s="25"/>
      <c r="BG1244" s="25"/>
    </row>
    <row r="1245" spans="19:59" ht="13.5" customHeight="1">
      <c r="S1245" s="25"/>
      <c r="T1245" s="25"/>
      <c r="U1245" s="25"/>
      <c r="V1245" s="25"/>
      <c r="W1245" s="25"/>
      <c r="X1245" s="25"/>
      <c r="Y1245" s="25"/>
      <c r="Z1245" s="25"/>
      <c r="AA1245" s="25"/>
      <c r="AB1245" s="25"/>
      <c r="AC1245" s="25"/>
      <c r="AD1245" s="25"/>
      <c r="AE1245" s="25"/>
      <c r="AF1245" s="25"/>
      <c r="AG1245" s="25"/>
      <c r="AH1245" s="25"/>
      <c r="AI1245" s="25"/>
      <c r="AJ1245" s="25"/>
      <c r="AK1245" s="25"/>
      <c r="AL1245" s="25"/>
      <c r="AM1245" s="25"/>
      <c r="AN1245" s="25"/>
      <c r="AO1245" s="25"/>
      <c r="AP1245" s="25"/>
      <c r="AQ1245" s="25"/>
      <c r="AR1245" s="25"/>
      <c r="AS1245" s="25"/>
      <c r="AT1245" s="25"/>
      <c r="AU1245" s="25"/>
      <c r="AV1245" s="25"/>
      <c r="AW1245" s="25"/>
      <c r="AX1245" s="25"/>
      <c r="AY1245" s="25"/>
      <c r="AZ1245" s="25"/>
      <c r="BA1245" s="25"/>
      <c r="BB1245" s="25"/>
      <c r="BC1245" s="25"/>
      <c r="BD1245" s="25"/>
      <c r="BE1245" s="25"/>
      <c r="BF1245" s="25"/>
      <c r="BG1245" s="25"/>
    </row>
    <row r="1246" spans="19:59" ht="13.5" customHeight="1">
      <c r="S1246" s="25"/>
      <c r="T1246" s="25"/>
      <c r="U1246" s="25"/>
      <c r="V1246" s="25"/>
      <c r="W1246" s="25"/>
      <c r="X1246" s="25"/>
      <c r="Y1246" s="25"/>
      <c r="Z1246" s="25"/>
      <c r="AA1246" s="25"/>
      <c r="AB1246" s="25"/>
      <c r="AC1246" s="25"/>
      <c r="AD1246" s="25"/>
      <c r="AE1246" s="25"/>
      <c r="AF1246" s="25"/>
      <c r="AG1246" s="25"/>
      <c r="AH1246" s="25"/>
      <c r="AI1246" s="25"/>
      <c r="AJ1246" s="25"/>
      <c r="AK1246" s="25"/>
      <c r="AL1246" s="25"/>
      <c r="AM1246" s="25"/>
      <c r="AN1246" s="25"/>
      <c r="AO1246" s="25"/>
      <c r="AP1246" s="25"/>
      <c r="AQ1246" s="25"/>
      <c r="AR1246" s="25"/>
      <c r="AS1246" s="25"/>
      <c r="AT1246" s="25"/>
      <c r="AU1246" s="25"/>
      <c r="AV1246" s="25"/>
      <c r="AW1246" s="25"/>
      <c r="AX1246" s="25"/>
      <c r="AY1246" s="25"/>
      <c r="AZ1246" s="25"/>
      <c r="BA1246" s="25"/>
      <c r="BB1246" s="25"/>
      <c r="BC1246" s="25"/>
      <c r="BD1246" s="25"/>
      <c r="BE1246" s="25"/>
      <c r="BF1246" s="25"/>
      <c r="BG1246" s="25"/>
    </row>
    <row r="1247" spans="19:59" ht="13.5" customHeight="1">
      <c r="S1247" s="25"/>
      <c r="T1247" s="25"/>
      <c r="U1247" s="25"/>
      <c r="V1247" s="25"/>
      <c r="W1247" s="25"/>
      <c r="X1247" s="25"/>
      <c r="Y1247" s="25"/>
      <c r="Z1247" s="25"/>
      <c r="AA1247" s="25"/>
      <c r="AB1247" s="25"/>
      <c r="AC1247" s="25"/>
      <c r="AD1247" s="25"/>
      <c r="AE1247" s="25"/>
      <c r="AF1247" s="25"/>
      <c r="AG1247" s="25"/>
      <c r="AH1247" s="25"/>
      <c r="AI1247" s="25"/>
      <c r="AJ1247" s="25"/>
      <c r="AK1247" s="25"/>
      <c r="AL1247" s="25"/>
      <c r="AM1247" s="25"/>
      <c r="AN1247" s="25"/>
      <c r="AO1247" s="25"/>
      <c r="AP1247" s="25"/>
      <c r="AQ1247" s="25"/>
      <c r="AR1247" s="25"/>
      <c r="AS1247" s="25"/>
      <c r="AT1247" s="25"/>
      <c r="AU1247" s="25"/>
      <c r="AV1247" s="25"/>
      <c r="AW1247" s="25"/>
      <c r="AX1247" s="25"/>
      <c r="AY1247" s="25"/>
      <c r="AZ1247" s="25"/>
      <c r="BA1247" s="25"/>
      <c r="BB1247" s="25"/>
      <c r="BC1247" s="25"/>
      <c r="BD1247" s="25"/>
      <c r="BE1247" s="25"/>
      <c r="BF1247" s="25"/>
      <c r="BG1247" s="25"/>
    </row>
    <row r="1248" spans="19:59" ht="13.5" customHeight="1">
      <c r="S1248" s="25"/>
      <c r="T1248" s="25"/>
      <c r="U1248" s="25"/>
      <c r="V1248" s="25"/>
      <c r="W1248" s="25"/>
      <c r="X1248" s="25"/>
      <c r="Y1248" s="25"/>
      <c r="Z1248" s="25"/>
      <c r="AA1248" s="25"/>
      <c r="AB1248" s="25"/>
      <c r="AC1248" s="25"/>
      <c r="AD1248" s="25"/>
      <c r="AE1248" s="25"/>
      <c r="AF1248" s="25"/>
      <c r="AG1248" s="25"/>
      <c r="AH1248" s="25"/>
      <c r="AI1248" s="25"/>
      <c r="AJ1248" s="25"/>
      <c r="AK1248" s="25"/>
      <c r="AL1248" s="25"/>
      <c r="AM1248" s="25"/>
      <c r="AN1248" s="25"/>
      <c r="AO1248" s="25"/>
      <c r="AP1248" s="25"/>
      <c r="AQ1248" s="25"/>
      <c r="AR1248" s="25"/>
      <c r="AS1248" s="25"/>
      <c r="AT1248" s="25"/>
      <c r="AU1248" s="25"/>
      <c r="AV1248" s="25"/>
      <c r="AW1248" s="25"/>
      <c r="AX1248" s="25"/>
      <c r="AY1248" s="25"/>
      <c r="AZ1248" s="25"/>
      <c r="BA1248" s="25"/>
      <c r="BB1248" s="25"/>
      <c r="BC1248" s="25"/>
      <c r="BD1248" s="25"/>
      <c r="BE1248" s="25"/>
      <c r="BF1248" s="25"/>
      <c r="BG1248" s="25"/>
    </row>
    <row r="1249" spans="19:59" ht="13.5" customHeight="1">
      <c r="S1249" s="25"/>
      <c r="T1249" s="25"/>
      <c r="U1249" s="25"/>
      <c r="V1249" s="25"/>
      <c r="W1249" s="25"/>
      <c r="X1249" s="25"/>
      <c r="Y1249" s="25"/>
      <c r="Z1249" s="25"/>
      <c r="AA1249" s="25"/>
      <c r="AB1249" s="25"/>
      <c r="AC1249" s="25"/>
      <c r="AD1249" s="25"/>
      <c r="AE1249" s="25"/>
      <c r="AF1249" s="25"/>
      <c r="AG1249" s="25"/>
      <c r="AH1249" s="25"/>
      <c r="AI1249" s="25"/>
      <c r="AJ1249" s="25"/>
      <c r="AK1249" s="25"/>
      <c r="AL1249" s="25"/>
      <c r="AM1249" s="25"/>
      <c r="AN1249" s="25"/>
      <c r="AO1249" s="25"/>
      <c r="AP1249" s="25"/>
      <c r="AQ1249" s="25"/>
      <c r="AR1249" s="25"/>
      <c r="AS1249" s="25"/>
      <c r="AT1249" s="25"/>
      <c r="AU1249" s="25"/>
      <c r="AV1249" s="25"/>
      <c r="AW1249" s="25"/>
      <c r="AX1249" s="25"/>
      <c r="AY1249" s="25"/>
      <c r="AZ1249" s="25"/>
      <c r="BA1249" s="25"/>
      <c r="BB1249" s="25"/>
      <c r="BC1249" s="25"/>
      <c r="BD1249" s="25"/>
      <c r="BE1249" s="25"/>
      <c r="BF1249" s="25"/>
      <c r="BG1249" s="25"/>
    </row>
    <row r="1250" ht="1.5" customHeight="1"/>
    <row r="1251" spans="3:59" ht="14.25" customHeight="1">
      <c r="C1251" s="17">
        <v>30</v>
      </c>
      <c r="D1251" s="17"/>
      <c r="E1251" s="18" t="s">
        <v>321</v>
      </c>
      <c r="F1251" s="18"/>
      <c r="G1251" s="18"/>
      <c r="H1251" s="18"/>
      <c r="I1251" s="18"/>
      <c r="J1251" s="18"/>
      <c r="K1251" s="18"/>
      <c r="P1251" s="18" t="s">
        <v>322</v>
      </c>
      <c r="Q1251" s="18"/>
      <c r="R1251" s="18"/>
      <c r="S1251" s="18"/>
      <c r="T1251" s="18"/>
      <c r="U1251" s="18"/>
      <c r="V1251" s="18"/>
      <c r="W1251" s="18"/>
      <c r="X1251" s="18"/>
      <c r="Y1251" s="18"/>
      <c r="Z1251" s="18"/>
      <c r="AA1251" s="18"/>
      <c r="AB1251" s="18"/>
      <c r="AC1251" s="18"/>
      <c r="AD1251" s="18"/>
      <c r="AE1251" s="18"/>
      <c r="AF1251" s="18"/>
      <c r="AG1251" s="18"/>
      <c r="AH1251" s="18"/>
      <c r="AI1251" s="19" t="s">
        <v>65</v>
      </c>
      <c r="AJ1251" s="19"/>
      <c r="AK1251" s="19"/>
      <c r="AL1251" s="19"/>
      <c r="AN1251" s="20">
        <v>1</v>
      </c>
      <c r="AO1251" s="20"/>
      <c r="AP1251" s="20"/>
      <c r="AS1251" s="34"/>
      <c r="AT1251" s="34"/>
      <c r="AU1251" s="34"/>
      <c r="AV1251" s="34"/>
      <c r="AW1251" s="34"/>
      <c r="AX1251" s="31"/>
      <c r="AY1251" s="31"/>
      <c r="AZ1251" s="30">
        <f>AN1251*AS1251</f>
        <v>0</v>
      </c>
      <c r="BA1251" s="30"/>
      <c r="BB1251" s="30"/>
      <c r="BC1251" s="30"/>
      <c r="BD1251" s="30"/>
      <c r="BE1251" s="30"/>
      <c r="BF1251" s="30"/>
      <c r="BG1251" s="30"/>
    </row>
    <row r="1252" ht="2.25" customHeight="1"/>
    <row r="1253" spans="20:59" ht="13.5" customHeight="1">
      <c r="T1253" s="5" t="s">
        <v>73</v>
      </c>
      <c r="U1253" s="5"/>
      <c r="V1253" s="5"/>
      <c r="W1253" s="5"/>
      <c r="X1253" s="5"/>
      <c r="Y1253" s="5"/>
      <c r="Z1253" s="5"/>
      <c r="AA1253" s="5"/>
      <c r="AB1253" s="5"/>
      <c r="AC1253" s="5"/>
      <c r="AD1253" s="5"/>
      <c r="AE1253" s="5"/>
      <c r="AF1253" s="5"/>
      <c r="AG1253" s="5"/>
      <c r="AH1253" s="5"/>
      <c r="AI1253" s="5"/>
      <c r="AJ1253" s="5"/>
      <c r="AK1253" s="5"/>
      <c r="AL1253" s="5"/>
      <c r="AM1253" s="5"/>
      <c r="AN1253" s="5"/>
      <c r="AO1253" s="5"/>
      <c r="AP1253" s="5"/>
      <c r="AQ1253" s="5"/>
      <c r="AR1253" s="5"/>
      <c r="AS1253" s="5"/>
      <c r="AT1253" s="5"/>
      <c r="AU1253" s="5"/>
      <c r="AV1253" s="5"/>
      <c r="AW1253" s="5"/>
      <c r="AX1253" s="5"/>
      <c r="AY1253" s="5"/>
      <c r="AZ1253" s="5"/>
      <c r="BA1253" s="5"/>
      <c r="BB1253" s="5"/>
      <c r="BC1253" s="5"/>
      <c r="BD1253" s="5"/>
      <c r="BE1253" s="5"/>
      <c r="BF1253" s="5"/>
      <c r="BG1253" s="5"/>
    </row>
    <row r="1254" spans="3:59" ht="15.75" customHeight="1">
      <c r="C1254" s="22" t="s">
        <v>33</v>
      </c>
      <c r="D1254" s="22"/>
      <c r="E1254" s="22"/>
      <c r="F1254" s="22"/>
      <c r="G1254" s="22"/>
      <c r="H1254" s="22"/>
      <c r="I1254" s="22"/>
      <c r="J1254" s="22"/>
      <c r="K1254" s="22"/>
      <c r="L1254" s="22"/>
      <c r="M1254" s="22"/>
      <c r="N1254" s="22"/>
      <c r="O1254" s="22"/>
      <c r="P1254" s="22"/>
      <c r="Q1254" s="22"/>
      <c r="T1254" s="23" t="s">
        <v>34</v>
      </c>
      <c r="U1254" s="23"/>
      <c r="V1254" s="23"/>
      <c r="W1254" s="23"/>
      <c r="X1254" s="23"/>
      <c r="Y1254" s="23"/>
      <c r="Z1254" s="23"/>
      <c r="AA1254" s="23"/>
      <c r="AB1254" s="23"/>
      <c r="AC1254" s="23"/>
      <c r="AD1254" s="23"/>
      <c r="AE1254" s="23"/>
      <c r="AF1254" s="23"/>
      <c r="AG1254" s="23"/>
      <c r="AH1254" s="23"/>
      <c r="AI1254" s="23"/>
      <c r="AJ1254" s="23"/>
      <c r="AK1254" s="23"/>
      <c r="AL1254" s="23"/>
      <c r="AM1254" s="23"/>
      <c r="AN1254" s="23"/>
      <c r="AO1254" s="23"/>
      <c r="AP1254" s="23"/>
      <c r="AQ1254" s="23"/>
      <c r="AR1254" s="23"/>
      <c r="AS1254" s="23"/>
      <c r="AT1254" s="23"/>
      <c r="AU1254" s="23"/>
      <c r="AV1254" s="23"/>
      <c r="AW1254" s="23"/>
      <c r="AX1254" s="23"/>
      <c r="AY1254" s="23"/>
      <c r="AZ1254" s="23"/>
      <c r="BA1254" s="23"/>
      <c r="BB1254" s="23"/>
      <c r="BC1254" s="23"/>
      <c r="BD1254" s="23"/>
      <c r="BE1254" s="23"/>
      <c r="BF1254" s="23"/>
      <c r="BG1254" s="23"/>
    </row>
    <row r="1255" ht="12.75" customHeight="1" hidden="1"/>
    <row r="1256" spans="3:59" ht="13.5" customHeight="1">
      <c r="C1256" s="22" t="s">
        <v>35</v>
      </c>
      <c r="D1256" s="22"/>
      <c r="E1256" s="22"/>
      <c r="F1256" s="22"/>
      <c r="G1256" s="22"/>
      <c r="H1256" s="22"/>
      <c r="I1256" s="22"/>
      <c r="J1256" s="22"/>
      <c r="K1256" s="22"/>
      <c r="L1256" s="22"/>
      <c r="M1256" s="22"/>
      <c r="N1256" s="22"/>
      <c r="O1256" s="22"/>
      <c r="P1256" s="22"/>
      <c r="Q1256" s="22"/>
      <c r="S1256" s="25" t="s">
        <v>323</v>
      </c>
      <c r="T1256" s="25"/>
      <c r="U1256" s="25"/>
      <c r="V1256" s="25"/>
      <c r="W1256" s="25"/>
      <c r="X1256" s="25"/>
      <c r="Y1256" s="25"/>
      <c r="Z1256" s="25"/>
      <c r="AA1256" s="25"/>
      <c r="AB1256" s="25"/>
      <c r="AC1256" s="25"/>
      <c r="AD1256" s="25"/>
      <c r="AE1256" s="25"/>
      <c r="AF1256" s="25"/>
      <c r="AG1256" s="25"/>
      <c r="AH1256" s="25"/>
      <c r="AI1256" s="25"/>
      <c r="AJ1256" s="25"/>
      <c r="AK1256" s="25"/>
      <c r="AL1256" s="25"/>
      <c r="AM1256" s="25"/>
      <c r="AN1256" s="25"/>
      <c r="AO1256" s="25"/>
      <c r="AP1256" s="25"/>
      <c r="AQ1256" s="25"/>
      <c r="AR1256" s="25"/>
      <c r="AS1256" s="25"/>
      <c r="AT1256" s="25"/>
      <c r="AU1256" s="25"/>
      <c r="AV1256" s="25"/>
      <c r="AW1256" s="25"/>
      <c r="AX1256" s="25"/>
      <c r="AY1256" s="25"/>
      <c r="AZ1256" s="25"/>
      <c r="BA1256" s="25"/>
      <c r="BB1256" s="25"/>
      <c r="BC1256" s="25"/>
      <c r="BD1256" s="25"/>
      <c r="BE1256" s="25"/>
      <c r="BF1256" s="25"/>
      <c r="BG1256" s="25"/>
    </row>
    <row r="1257" spans="19:59" ht="13.5" customHeight="1">
      <c r="S1257" s="25"/>
      <c r="T1257" s="25"/>
      <c r="U1257" s="25"/>
      <c r="V1257" s="25"/>
      <c r="W1257" s="25"/>
      <c r="X1257" s="25"/>
      <c r="Y1257" s="25"/>
      <c r="Z1257" s="25"/>
      <c r="AA1257" s="25"/>
      <c r="AB1257" s="25"/>
      <c r="AC1257" s="25"/>
      <c r="AD1257" s="25"/>
      <c r="AE1257" s="25"/>
      <c r="AF1257" s="25"/>
      <c r="AG1257" s="25"/>
      <c r="AH1257" s="25"/>
      <c r="AI1257" s="25"/>
      <c r="AJ1257" s="25"/>
      <c r="AK1257" s="25"/>
      <c r="AL1257" s="25"/>
      <c r="AM1257" s="25"/>
      <c r="AN1257" s="25"/>
      <c r="AO1257" s="25"/>
      <c r="AP1257" s="25"/>
      <c r="AQ1257" s="25"/>
      <c r="AR1257" s="25"/>
      <c r="AS1257" s="25"/>
      <c r="AT1257" s="25"/>
      <c r="AU1257" s="25"/>
      <c r="AV1257" s="25"/>
      <c r="AW1257" s="25"/>
      <c r="AX1257" s="25"/>
      <c r="AY1257" s="25"/>
      <c r="AZ1257" s="25"/>
      <c r="BA1257" s="25"/>
      <c r="BB1257" s="25"/>
      <c r="BC1257" s="25"/>
      <c r="BD1257" s="25"/>
      <c r="BE1257" s="25"/>
      <c r="BF1257" s="25"/>
      <c r="BG1257" s="25"/>
    </row>
    <row r="1258" ht="1.5" customHeight="1"/>
    <row r="1259" spans="3:59" ht="14.25" customHeight="1">
      <c r="C1259" s="17">
        <v>31</v>
      </c>
      <c r="D1259" s="17"/>
      <c r="E1259" s="18" t="s">
        <v>224</v>
      </c>
      <c r="F1259" s="18"/>
      <c r="G1259" s="18"/>
      <c r="H1259" s="18"/>
      <c r="I1259" s="18"/>
      <c r="J1259" s="18"/>
      <c r="K1259" s="18"/>
      <c r="P1259" s="18" t="s">
        <v>225</v>
      </c>
      <c r="Q1259" s="18"/>
      <c r="R1259" s="18"/>
      <c r="S1259" s="18"/>
      <c r="T1259" s="18"/>
      <c r="U1259" s="18"/>
      <c r="V1259" s="18"/>
      <c r="W1259" s="18"/>
      <c r="X1259" s="18"/>
      <c r="Y1259" s="18"/>
      <c r="Z1259" s="18"/>
      <c r="AA1259" s="18"/>
      <c r="AB1259" s="18"/>
      <c r="AC1259" s="18"/>
      <c r="AD1259" s="18"/>
      <c r="AE1259" s="18"/>
      <c r="AF1259" s="18"/>
      <c r="AG1259" s="18"/>
      <c r="AH1259" s="18"/>
      <c r="AI1259" s="19" t="s">
        <v>65</v>
      </c>
      <c r="AJ1259" s="19"/>
      <c r="AK1259" s="19"/>
      <c r="AL1259" s="19"/>
      <c r="AN1259" s="20">
        <v>1</v>
      </c>
      <c r="AO1259" s="20"/>
      <c r="AP1259" s="20"/>
      <c r="AS1259" s="34"/>
      <c r="AT1259" s="34"/>
      <c r="AU1259" s="34"/>
      <c r="AV1259" s="34"/>
      <c r="AW1259" s="34"/>
      <c r="AX1259" s="31"/>
      <c r="AY1259" s="31"/>
      <c r="AZ1259" s="30">
        <f>AN1259*AS1259</f>
        <v>0</v>
      </c>
      <c r="BA1259" s="30"/>
      <c r="BB1259" s="30"/>
      <c r="BC1259" s="30"/>
      <c r="BD1259" s="30"/>
      <c r="BE1259" s="30"/>
      <c r="BF1259" s="30"/>
      <c r="BG1259" s="30"/>
    </row>
    <row r="1260" ht="2.25" customHeight="1"/>
    <row r="1261" spans="20:59" ht="13.5" customHeight="1">
      <c r="T1261" s="5" t="s">
        <v>324</v>
      </c>
      <c r="U1261" s="5"/>
      <c r="V1261" s="5"/>
      <c r="W1261" s="5"/>
      <c r="X1261" s="5"/>
      <c r="Y1261" s="5"/>
      <c r="Z1261" s="5"/>
      <c r="AA1261" s="5"/>
      <c r="AB1261" s="5"/>
      <c r="AC1261" s="5"/>
      <c r="AD1261" s="5"/>
      <c r="AE1261" s="5"/>
      <c r="AF1261" s="5"/>
      <c r="AG1261" s="5"/>
      <c r="AH1261" s="5"/>
      <c r="AI1261" s="5"/>
      <c r="AJ1261" s="5"/>
      <c r="AK1261" s="5"/>
      <c r="AL1261" s="5"/>
      <c r="AM1261" s="5"/>
      <c r="AN1261" s="5"/>
      <c r="AO1261" s="5"/>
      <c r="AP1261" s="5"/>
      <c r="AQ1261" s="5"/>
      <c r="AR1261" s="5"/>
      <c r="AS1261" s="5"/>
      <c r="AT1261" s="5"/>
      <c r="AU1261" s="5"/>
      <c r="AV1261" s="5"/>
      <c r="AW1261" s="5"/>
      <c r="AX1261" s="5"/>
      <c r="AY1261" s="5"/>
      <c r="AZ1261" s="5"/>
      <c r="BA1261" s="5"/>
      <c r="BB1261" s="5"/>
      <c r="BC1261" s="5"/>
      <c r="BD1261" s="5"/>
      <c r="BE1261" s="5"/>
      <c r="BF1261" s="5"/>
      <c r="BG1261" s="5"/>
    </row>
    <row r="1262" spans="3:59" ht="15.75" customHeight="1">
      <c r="C1262" s="22" t="s">
        <v>33</v>
      </c>
      <c r="D1262" s="22"/>
      <c r="E1262" s="22"/>
      <c r="F1262" s="22"/>
      <c r="G1262" s="22"/>
      <c r="H1262" s="22"/>
      <c r="I1262" s="22"/>
      <c r="J1262" s="22"/>
      <c r="K1262" s="22"/>
      <c r="L1262" s="22"/>
      <c r="M1262" s="22"/>
      <c r="N1262" s="22"/>
      <c r="O1262" s="22"/>
      <c r="P1262" s="22"/>
      <c r="Q1262" s="22"/>
      <c r="T1262" s="23" t="s">
        <v>34</v>
      </c>
      <c r="U1262" s="23"/>
      <c r="V1262" s="23"/>
      <c r="W1262" s="23"/>
      <c r="X1262" s="23"/>
      <c r="Y1262" s="23"/>
      <c r="Z1262" s="23"/>
      <c r="AA1262" s="23"/>
      <c r="AB1262" s="23"/>
      <c r="AC1262" s="23"/>
      <c r="AD1262" s="23"/>
      <c r="AE1262" s="23"/>
      <c r="AF1262" s="23"/>
      <c r="AG1262" s="23"/>
      <c r="AH1262" s="23"/>
      <c r="AI1262" s="23"/>
      <c r="AJ1262" s="23"/>
      <c r="AK1262" s="23"/>
      <c r="AL1262" s="23"/>
      <c r="AM1262" s="23"/>
      <c r="AN1262" s="23"/>
      <c r="AO1262" s="23"/>
      <c r="AP1262" s="23"/>
      <c r="AQ1262" s="23"/>
      <c r="AR1262" s="23"/>
      <c r="AS1262" s="23"/>
      <c r="AT1262" s="23"/>
      <c r="AU1262" s="23"/>
      <c r="AV1262" s="23"/>
      <c r="AW1262" s="23"/>
      <c r="AX1262" s="23"/>
      <c r="AY1262" s="23"/>
      <c r="AZ1262" s="23"/>
      <c r="BA1262" s="23"/>
      <c r="BB1262" s="23"/>
      <c r="BC1262" s="23"/>
      <c r="BD1262" s="23"/>
      <c r="BE1262" s="23"/>
      <c r="BF1262" s="23"/>
      <c r="BG1262" s="23"/>
    </row>
    <row r="1263" ht="12.75" customHeight="1" hidden="1"/>
    <row r="1264" spans="3:59" ht="13.5" customHeight="1">
      <c r="C1264" s="22" t="s">
        <v>35</v>
      </c>
      <c r="D1264" s="22"/>
      <c r="E1264" s="22"/>
      <c r="F1264" s="22"/>
      <c r="G1264" s="22"/>
      <c r="H1264" s="22"/>
      <c r="I1264" s="22"/>
      <c r="J1264" s="22"/>
      <c r="K1264" s="22"/>
      <c r="L1264" s="22"/>
      <c r="M1264" s="22"/>
      <c r="N1264" s="22"/>
      <c r="O1264" s="22"/>
      <c r="P1264" s="22"/>
      <c r="Q1264" s="22"/>
      <c r="S1264" s="25" t="s">
        <v>228</v>
      </c>
      <c r="T1264" s="25"/>
      <c r="U1264" s="25"/>
      <c r="V1264" s="25"/>
      <c r="W1264" s="25"/>
      <c r="X1264" s="25"/>
      <c r="Y1264" s="25"/>
      <c r="Z1264" s="25"/>
      <c r="AA1264" s="25"/>
      <c r="AB1264" s="25"/>
      <c r="AC1264" s="25"/>
      <c r="AD1264" s="25"/>
      <c r="AE1264" s="25"/>
      <c r="AF1264" s="25"/>
      <c r="AG1264" s="25"/>
      <c r="AH1264" s="25"/>
      <c r="AI1264" s="25"/>
      <c r="AJ1264" s="25"/>
      <c r="AK1264" s="25"/>
      <c r="AL1264" s="25"/>
      <c r="AM1264" s="25"/>
      <c r="AN1264" s="25"/>
      <c r="AO1264" s="25"/>
      <c r="AP1264" s="25"/>
      <c r="AQ1264" s="25"/>
      <c r="AR1264" s="25"/>
      <c r="AS1264" s="25"/>
      <c r="AT1264" s="25"/>
      <c r="AU1264" s="25"/>
      <c r="AV1264" s="25"/>
      <c r="AW1264" s="25"/>
      <c r="AX1264" s="25"/>
      <c r="AY1264" s="25"/>
      <c r="AZ1264" s="25"/>
      <c r="BA1264" s="25"/>
      <c r="BB1264" s="25"/>
      <c r="BC1264" s="25"/>
      <c r="BD1264" s="25"/>
      <c r="BE1264" s="25"/>
      <c r="BF1264" s="25"/>
      <c r="BG1264" s="25"/>
    </row>
    <row r="1265" spans="19:59" ht="13.5" customHeight="1">
      <c r="S1265" s="25"/>
      <c r="T1265" s="25"/>
      <c r="U1265" s="25"/>
      <c r="V1265" s="25"/>
      <c r="W1265" s="25"/>
      <c r="X1265" s="25"/>
      <c r="Y1265" s="25"/>
      <c r="Z1265" s="25"/>
      <c r="AA1265" s="25"/>
      <c r="AB1265" s="25"/>
      <c r="AC1265" s="25"/>
      <c r="AD1265" s="25"/>
      <c r="AE1265" s="25"/>
      <c r="AF1265" s="25"/>
      <c r="AG1265" s="25"/>
      <c r="AH1265" s="25"/>
      <c r="AI1265" s="25"/>
      <c r="AJ1265" s="25"/>
      <c r="AK1265" s="25"/>
      <c r="AL1265" s="25"/>
      <c r="AM1265" s="25"/>
      <c r="AN1265" s="25"/>
      <c r="AO1265" s="25"/>
      <c r="AP1265" s="25"/>
      <c r="AQ1265" s="25"/>
      <c r="AR1265" s="25"/>
      <c r="AS1265" s="25"/>
      <c r="AT1265" s="25"/>
      <c r="AU1265" s="25"/>
      <c r="AV1265" s="25"/>
      <c r="AW1265" s="25"/>
      <c r="AX1265" s="25"/>
      <c r="AY1265" s="25"/>
      <c r="AZ1265" s="25"/>
      <c r="BA1265" s="25"/>
      <c r="BB1265" s="25"/>
      <c r="BC1265" s="25"/>
      <c r="BD1265" s="25"/>
      <c r="BE1265" s="25"/>
      <c r="BF1265" s="25"/>
      <c r="BG1265" s="25"/>
    </row>
    <row r="1266" ht="1.5" customHeight="1"/>
    <row r="1267" ht="6" customHeight="1"/>
    <row r="1268" spans="4:60" ht="16.5" customHeight="1">
      <c r="D1268" s="14" t="s">
        <v>212</v>
      </c>
      <c r="E1268" s="14"/>
      <c r="F1268" s="14"/>
      <c r="G1268" s="14"/>
      <c r="H1268" s="14"/>
      <c r="I1268" s="14"/>
      <c r="J1268" s="14"/>
      <c r="K1268" s="14"/>
      <c r="M1268" s="14" t="s">
        <v>213</v>
      </c>
      <c r="N1268" s="14"/>
      <c r="O1268" s="14"/>
      <c r="P1268" s="14"/>
      <c r="Q1268" s="14"/>
      <c r="R1268" s="14"/>
      <c r="S1268" s="14"/>
      <c r="T1268" s="14"/>
      <c r="U1268" s="14"/>
      <c r="V1268" s="14"/>
      <c r="W1268" s="14"/>
      <c r="X1268" s="14"/>
      <c r="Y1268" s="14"/>
      <c r="Z1268" s="14"/>
      <c r="AA1268" s="14"/>
      <c r="AB1268" s="14"/>
      <c r="AC1268" s="14"/>
      <c r="AD1268" s="14"/>
      <c r="AE1268" s="14"/>
      <c r="AF1268" s="14"/>
      <c r="AG1268" s="14"/>
      <c r="AH1268" s="14"/>
      <c r="AU1268" s="32">
        <f>AZ1228+AZ1251+AZ1259</f>
        <v>0</v>
      </c>
      <c r="AV1268" s="33"/>
      <c r="AW1268" s="33"/>
      <c r="AX1268" s="33"/>
      <c r="AY1268" s="33"/>
      <c r="AZ1268" s="33"/>
      <c r="BA1268" s="33"/>
      <c r="BB1268" s="33"/>
      <c r="BC1268" s="33"/>
      <c r="BD1268" s="33"/>
      <c r="BE1268" s="33"/>
      <c r="BF1268" s="33"/>
      <c r="BG1268" s="33"/>
      <c r="BH1268" s="33"/>
    </row>
    <row r="1269" ht="12" customHeight="1"/>
    <row r="1270" spans="4:59" ht="13.5" customHeight="1">
      <c r="D1270" s="14" t="s">
        <v>236</v>
      </c>
      <c r="E1270" s="14"/>
      <c r="F1270" s="14"/>
      <c r="G1270" s="14"/>
      <c r="H1270" s="14"/>
      <c r="I1270" s="14"/>
      <c r="J1270" s="14"/>
      <c r="K1270" s="14"/>
      <c r="M1270" s="14" t="s">
        <v>237</v>
      </c>
      <c r="N1270" s="14"/>
      <c r="O1270" s="14"/>
      <c r="P1270" s="14"/>
      <c r="Q1270" s="14"/>
      <c r="R1270" s="14"/>
      <c r="S1270" s="14"/>
      <c r="T1270" s="14"/>
      <c r="U1270" s="14"/>
      <c r="V1270" s="14"/>
      <c r="W1270" s="14"/>
      <c r="X1270" s="14"/>
      <c r="Y1270" s="14"/>
      <c r="Z1270" s="14"/>
      <c r="AA1270" s="14"/>
      <c r="AB1270" s="14"/>
      <c r="AC1270" s="14"/>
      <c r="AD1270" s="14"/>
      <c r="AE1270" s="14"/>
      <c r="AF1270" s="14"/>
      <c r="AG1270" s="14"/>
      <c r="AH1270" s="14"/>
      <c r="AI1270" s="14"/>
      <c r="AJ1270" s="14"/>
      <c r="AK1270" s="14"/>
      <c r="AL1270" s="14"/>
      <c r="AM1270" s="14"/>
      <c r="AN1270" s="14"/>
      <c r="AO1270" s="14"/>
      <c r="AP1270" s="14"/>
      <c r="AQ1270" s="14"/>
      <c r="AR1270" s="14"/>
      <c r="AS1270" s="14"/>
      <c r="AT1270" s="14"/>
      <c r="AU1270" s="14"/>
      <c r="AV1270" s="14"/>
      <c r="AW1270" s="14"/>
      <c r="AX1270" s="14"/>
      <c r="AY1270" s="14"/>
      <c r="AZ1270" s="14"/>
      <c r="BA1270" s="14"/>
      <c r="BB1270" s="14"/>
      <c r="BC1270" s="14"/>
      <c r="BD1270" s="14"/>
      <c r="BE1270" s="14"/>
      <c r="BF1270" s="14"/>
      <c r="BG1270" s="14"/>
    </row>
    <row r="1271" spans="3:59" ht="14.25" customHeight="1">
      <c r="C1271" s="17">
        <v>32</v>
      </c>
      <c r="D1271" s="17"/>
      <c r="E1271" s="18" t="s">
        <v>325</v>
      </c>
      <c r="F1271" s="18"/>
      <c r="G1271" s="18"/>
      <c r="H1271" s="18"/>
      <c r="I1271" s="18"/>
      <c r="J1271" s="18"/>
      <c r="K1271" s="18"/>
      <c r="P1271" s="18" t="s">
        <v>326</v>
      </c>
      <c r="Q1271" s="18"/>
      <c r="R1271" s="18"/>
      <c r="S1271" s="18"/>
      <c r="T1271" s="18"/>
      <c r="U1271" s="18"/>
      <c r="V1271" s="18"/>
      <c r="W1271" s="18"/>
      <c r="X1271" s="18"/>
      <c r="Y1271" s="18"/>
      <c r="Z1271" s="18"/>
      <c r="AA1271" s="18"/>
      <c r="AB1271" s="18"/>
      <c r="AC1271" s="18"/>
      <c r="AD1271" s="18"/>
      <c r="AE1271" s="18"/>
      <c r="AF1271" s="18"/>
      <c r="AG1271" s="18"/>
      <c r="AH1271" s="18"/>
      <c r="AI1271" s="19" t="s">
        <v>49</v>
      </c>
      <c r="AJ1271" s="19"/>
      <c r="AK1271" s="19"/>
      <c r="AL1271" s="19"/>
      <c r="AN1271" s="20">
        <v>3.5</v>
      </c>
      <c r="AO1271" s="20"/>
      <c r="AP1271" s="20"/>
      <c r="AS1271" s="34"/>
      <c r="AT1271" s="34"/>
      <c r="AU1271" s="34"/>
      <c r="AV1271" s="34"/>
      <c r="AW1271" s="34"/>
      <c r="AX1271" s="31"/>
      <c r="AY1271" s="31"/>
      <c r="AZ1271" s="30">
        <f>AN1271*AS1271</f>
        <v>0</v>
      </c>
      <c r="BA1271" s="30"/>
      <c r="BB1271" s="30"/>
      <c r="BC1271" s="30"/>
      <c r="BD1271" s="30"/>
      <c r="BE1271" s="30"/>
      <c r="BF1271" s="30"/>
      <c r="BG1271" s="30"/>
    </row>
    <row r="1272" ht="3" customHeight="1"/>
    <row r="1273" spans="16:34" ht="15.75" customHeight="1">
      <c r="P1273" s="21" t="s">
        <v>327</v>
      </c>
      <c r="Q1273" s="21"/>
      <c r="R1273" s="21"/>
      <c r="S1273" s="21"/>
      <c r="T1273" s="21"/>
      <c r="U1273" s="21"/>
      <c r="V1273" s="21"/>
      <c r="W1273" s="21"/>
      <c r="X1273" s="21"/>
      <c r="Y1273" s="21"/>
      <c r="Z1273" s="21"/>
      <c r="AA1273" s="21"/>
      <c r="AB1273" s="21"/>
      <c r="AC1273" s="21"/>
      <c r="AD1273" s="21"/>
      <c r="AE1273" s="21"/>
      <c r="AF1273" s="21"/>
      <c r="AG1273" s="21"/>
      <c r="AH1273" s="21"/>
    </row>
    <row r="1274" ht="2.25" customHeight="1"/>
    <row r="1275" spans="20:59" ht="13.5" customHeight="1">
      <c r="T1275" s="25" t="s">
        <v>328</v>
      </c>
      <c r="U1275" s="25"/>
      <c r="V1275" s="25"/>
      <c r="W1275" s="25"/>
      <c r="X1275" s="25"/>
      <c r="Y1275" s="25"/>
      <c r="Z1275" s="25"/>
      <c r="AA1275" s="25"/>
      <c r="AB1275" s="25"/>
      <c r="AC1275" s="25"/>
      <c r="AD1275" s="25"/>
      <c r="AE1275" s="25"/>
      <c r="AF1275" s="25"/>
      <c r="AG1275" s="25"/>
      <c r="AH1275" s="25"/>
      <c r="AI1275" s="25"/>
      <c r="AJ1275" s="25"/>
      <c r="AK1275" s="25"/>
      <c r="AL1275" s="25"/>
      <c r="AM1275" s="25"/>
      <c r="AN1275" s="25"/>
      <c r="AO1275" s="25"/>
      <c r="AP1275" s="25"/>
      <c r="AQ1275" s="25"/>
      <c r="AR1275" s="25"/>
      <c r="AS1275" s="25"/>
      <c r="AT1275" s="25"/>
      <c r="AU1275" s="25"/>
      <c r="AV1275" s="25"/>
      <c r="AW1275" s="25"/>
      <c r="AX1275" s="25"/>
      <c r="AY1275" s="25"/>
      <c r="AZ1275" s="25"/>
      <c r="BA1275" s="25"/>
      <c r="BB1275" s="25"/>
      <c r="BC1275" s="25"/>
      <c r="BD1275" s="25"/>
      <c r="BE1275" s="25"/>
      <c r="BF1275" s="25"/>
      <c r="BG1275" s="25"/>
    </row>
    <row r="1276" spans="20:59" ht="13.5" customHeight="1">
      <c r="T1276" s="25"/>
      <c r="U1276" s="25"/>
      <c r="V1276" s="25"/>
      <c r="W1276" s="25"/>
      <c r="X1276" s="25"/>
      <c r="Y1276" s="25"/>
      <c r="Z1276" s="25"/>
      <c r="AA1276" s="25"/>
      <c r="AB1276" s="25"/>
      <c r="AC1276" s="25"/>
      <c r="AD1276" s="25"/>
      <c r="AE1276" s="25"/>
      <c r="AF1276" s="25"/>
      <c r="AG1276" s="25"/>
      <c r="AH1276" s="25"/>
      <c r="AI1276" s="25"/>
      <c r="AJ1276" s="25"/>
      <c r="AK1276" s="25"/>
      <c r="AL1276" s="25"/>
      <c r="AM1276" s="25"/>
      <c r="AN1276" s="25"/>
      <c r="AO1276" s="25"/>
      <c r="AP1276" s="25"/>
      <c r="AQ1276" s="25"/>
      <c r="AR1276" s="25"/>
      <c r="AS1276" s="25"/>
      <c r="AT1276" s="25"/>
      <c r="AU1276" s="25"/>
      <c r="AV1276" s="25"/>
      <c r="AW1276" s="25"/>
      <c r="AX1276" s="25"/>
      <c r="AY1276" s="25"/>
      <c r="AZ1276" s="25"/>
      <c r="BA1276" s="25"/>
      <c r="BB1276" s="25"/>
      <c r="BC1276" s="25"/>
      <c r="BD1276" s="25"/>
      <c r="BE1276" s="25"/>
      <c r="BF1276" s="25"/>
      <c r="BG1276" s="25"/>
    </row>
    <row r="1277" spans="3:59" ht="15.75" customHeight="1">
      <c r="C1277" s="22" t="s">
        <v>33</v>
      </c>
      <c r="D1277" s="22"/>
      <c r="E1277" s="22"/>
      <c r="F1277" s="22"/>
      <c r="G1277" s="22"/>
      <c r="H1277" s="22"/>
      <c r="I1277" s="22"/>
      <c r="J1277" s="22"/>
      <c r="K1277" s="22"/>
      <c r="L1277" s="22"/>
      <c r="M1277" s="22"/>
      <c r="N1277" s="22"/>
      <c r="O1277" s="22"/>
      <c r="P1277" s="22"/>
      <c r="Q1277" s="22"/>
      <c r="T1277" s="23" t="s">
        <v>34</v>
      </c>
      <c r="U1277" s="23"/>
      <c r="V1277" s="23"/>
      <c r="W1277" s="23"/>
      <c r="X1277" s="23"/>
      <c r="Y1277" s="23"/>
      <c r="Z1277" s="23"/>
      <c r="AA1277" s="23"/>
      <c r="AB1277" s="23"/>
      <c r="AC1277" s="23"/>
      <c r="AD1277" s="23"/>
      <c r="AE1277" s="23"/>
      <c r="AF1277" s="23"/>
      <c r="AG1277" s="23"/>
      <c r="AH1277" s="23"/>
      <c r="AI1277" s="23"/>
      <c r="AJ1277" s="23"/>
      <c r="AK1277" s="23"/>
      <c r="AL1277" s="23"/>
      <c r="AM1277" s="23"/>
      <c r="AN1277" s="23"/>
      <c r="AO1277" s="23"/>
      <c r="AP1277" s="23"/>
      <c r="AQ1277" s="23"/>
      <c r="AR1277" s="23"/>
      <c r="AS1277" s="23"/>
      <c r="AT1277" s="23"/>
      <c r="AU1277" s="23"/>
      <c r="AV1277" s="23"/>
      <c r="AW1277" s="23"/>
      <c r="AX1277" s="23"/>
      <c r="AY1277" s="23"/>
      <c r="AZ1277" s="23"/>
      <c r="BA1277" s="23"/>
      <c r="BB1277" s="23"/>
      <c r="BC1277" s="23"/>
      <c r="BD1277" s="23"/>
      <c r="BE1277" s="23"/>
      <c r="BF1277" s="23"/>
      <c r="BG1277" s="23"/>
    </row>
    <row r="1278" ht="12.75" customHeight="1" hidden="1"/>
    <row r="1279" spans="3:59" ht="13.5" customHeight="1">
      <c r="C1279" s="22" t="s">
        <v>35</v>
      </c>
      <c r="D1279" s="22"/>
      <c r="E1279" s="22"/>
      <c r="F1279" s="22"/>
      <c r="G1279" s="22"/>
      <c r="H1279" s="22"/>
      <c r="I1279" s="22"/>
      <c r="J1279" s="22"/>
      <c r="K1279" s="22"/>
      <c r="L1279" s="22"/>
      <c r="M1279" s="22"/>
      <c r="N1279" s="22"/>
      <c r="O1279" s="22"/>
      <c r="P1279" s="22"/>
      <c r="Q1279" s="22"/>
      <c r="S1279" s="25" t="s">
        <v>329</v>
      </c>
      <c r="T1279" s="25"/>
      <c r="U1279" s="25"/>
      <c r="V1279" s="25"/>
      <c r="W1279" s="25"/>
      <c r="X1279" s="25"/>
      <c r="Y1279" s="25"/>
      <c r="Z1279" s="25"/>
      <c r="AA1279" s="25"/>
      <c r="AB1279" s="25"/>
      <c r="AC1279" s="25"/>
      <c r="AD1279" s="25"/>
      <c r="AE1279" s="25"/>
      <c r="AF1279" s="25"/>
      <c r="AG1279" s="25"/>
      <c r="AH1279" s="25"/>
      <c r="AI1279" s="25"/>
      <c r="AJ1279" s="25"/>
      <c r="AK1279" s="25"/>
      <c r="AL1279" s="25"/>
      <c r="AM1279" s="25"/>
      <c r="AN1279" s="25"/>
      <c r="AO1279" s="25"/>
      <c r="AP1279" s="25"/>
      <c r="AQ1279" s="25"/>
      <c r="AR1279" s="25"/>
      <c r="AS1279" s="25"/>
      <c r="AT1279" s="25"/>
      <c r="AU1279" s="25"/>
      <c r="AV1279" s="25"/>
      <c r="AW1279" s="25"/>
      <c r="AX1279" s="25"/>
      <c r="AY1279" s="25"/>
      <c r="AZ1279" s="25"/>
      <c r="BA1279" s="25"/>
      <c r="BB1279" s="25"/>
      <c r="BC1279" s="25"/>
      <c r="BD1279" s="25"/>
      <c r="BE1279" s="25"/>
      <c r="BF1279" s="25"/>
      <c r="BG1279" s="25"/>
    </row>
    <row r="1280" spans="19:59" ht="13.5" customHeight="1">
      <c r="S1280" s="25"/>
      <c r="T1280" s="25"/>
      <c r="U1280" s="25"/>
      <c r="V1280" s="25"/>
      <c r="W1280" s="25"/>
      <c r="X1280" s="25"/>
      <c r="Y1280" s="25"/>
      <c r="Z1280" s="25"/>
      <c r="AA1280" s="25"/>
      <c r="AB1280" s="25"/>
      <c r="AC1280" s="25"/>
      <c r="AD1280" s="25"/>
      <c r="AE1280" s="25"/>
      <c r="AF1280" s="25"/>
      <c r="AG1280" s="25"/>
      <c r="AH1280" s="25"/>
      <c r="AI1280" s="25"/>
      <c r="AJ1280" s="25"/>
      <c r="AK1280" s="25"/>
      <c r="AL1280" s="25"/>
      <c r="AM1280" s="25"/>
      <c r="AN1280" s="25"/>
      <c r="AO1280" s="25"/>
      <c r="AP1280" s="25"/>
      <c r="AQ1280" s="25"/>
      <c r="AR1280" s="25"/>
      <c r="AS1280" s="25"/>
      <c r="AT1280" s="25"/>
      <c r="AU1280" s="25"/>
      <c r="AV1280" s="25"/>
      <c r="AW1280" s="25"/>
      <c r="AX1280" s="25"/>
      <c r="AY1280" s="25"/>
      <c r="AZ1280" s="25"/>
      <c r="BA1280" s="25"/>
      <c r="BB1280" s="25"/>
      <c r="BC1280" s="25"/>
      <c r="BD1280" s="25"/>
      <c r="BE1280" s="25"/>
      <c r="BF1280" s="25"/>
      <c r="BG1280" s="25"/>
    </row>
    <row r="1281" spans="19:59" ht="13.5" customHeight="1">
      <c r="S1281" s="25"/>
      <c r="T1281" s="25"/>
      <c r="U1281" s="25"/>
      <c r="V1281" s="25"/>
      <c r="W1281" s="25"/>
      <c r="X1281" s="25"/>
      <c r="Y1281" s="25"/>
      <c r="Z1281" s="25"/>
      <c r="AA1281" s="25"/>
      <c r="AB1281" s="25"/>
      <c r="AC1281" s="25"/>
      <c r="AD1281" s="25"/>
      <c r="AE1281" s="25"/>
      <c r="AF1281" s="25"/>
      <c r="AG1281" s="25"/>
      <c r="AH1281" s="25"/>
      <c r="AI1281" s="25"/>
      <c r="AJ1281" s="25"/>
      <c r="AK1281" s="25"/>
      <c r="AL1281" s="25"/>
      <c r="AM1281" s="25"/>
      <c r="AN1281" s="25"/>
      <c r="AO1281" s="25"/>
      <c r="AP1281" s="25"/>
      <c r="AQ1281" s="25"/>
      <c r="AR1281" s="25"/>
      <c r="AS1281" s="25"/>
      <c r="AT1281" s="25"/>
      <c r="AU1281" s="25"/>
      <c r="AV1281" s="25"/>
      <c r="AW1281" s="25"/>
      <c r="AX1281" s="25"/>
      <c r="AY1281" s="25"/>
      <c r="AZ1281" s="25"/>
      <c r="BA1281" s="25"/>
      <c r="BB1281" s="25"/>
      <c r="BC1281" s="25"/>
      <c r="BD1281" s="25"/>
      <c r="BE1281" s="25"/>
      <c r="BF1281" s="25"/>
      <c r="BG1281" s="25"/>
    </row>
    <row r="1282" spans="19:59" ht="13.5" customHeight="1">
      <c r="S1282" s="25"/>
      <c r="T1282" s="25"/>
      <c r="U1282" s="25"/>
      <c r="V1282" s="25"/>
      <c r="W1282" s="25"/>
      <c r="X1282" s="25"/>
      <c r="Y1282" s="25"/>
      <c r="Z1282" s="25"/>
      <c r="AA1282" s="25"/>
      <c r="AB1282" s="25"/>
      <c r="AC1282" s="25"/>
      <c r="AD1282" s="25"/>
      <c r="AE1282" s="25"/>
      <c r="AF1282" s="25"/>
      <c r="AG1282" s="25"/>
      <c r="AH1282" s="25"/>
      <c r="AI1282" s="25"/>
      <c r="AJ1282" s="25"/>
      <c r="AK1282" s="25"/>
      <c r="AL1282" s="25"/>
      <c r="AM1282" s="25"/>
      <c r="AN1282" s="25"/>
      <c r="AO1282" s="25"/>
      <c r="AP1282" s="25"/>
      <c r="AQ1282" s="25"/>
      <c r="AR1282" s="25"/>
      <c r="AS1282" s="25"/>
      <c r="AT1282" s="25"/>
      <c r="AU1282" s="25"/>
      <c r="AV1282" s="25"/>
      <c r="AW1282" s="25"/>
      <c r="AX1282" s="25"/>
      <c r="AY1282" s="25"/>
      <c r="AZ1282" s="25"/>
      <c r="BA1282" s="25"/>
      <c r="BB1282" s="25"/>
      <c r="BC1282" s="25"/>
      <c r="BD1282" s="25"/>
      <c r="BE1282" s="25"/>
      <c r="BF1282" s="25"/>
      <c r="BG1282" s="25"/>
    </row>
    <row r="1283" ht="1.5" customHeight="1"/>
    <row r="1284" spans="3:59" ht="14.25" customHeight="1">
      <c r="C1284" s="17">
        <v>33</v>
      </c>
      <c r="D1284" s="17"/>
      <c r="E1284" s="18" t="s">
        <v>330</v>
      </c>
      <c r="F1284" s="18"/>
      <c r="G1284" s="18"/>
      <c r="H1284" s="18"/>
      <c r="I1284" s="18"/>
      <c r="J1284" s="18"/>
      <c r="K1284" s="18"/>
      <c r="P1284" s="18" t="s">
        <v>331</v>
      </c>
      <c r="Q1284" s="18"/>
      <c r="R1284" s="18"/>
      <c r="S1284" s="18"/>
      <c r="T1284" s="18"/>
      <c r="U1284" s="18"/>
      <c r="V1284" s="18"/>
      <c r="W1284" s="18"/>
      <c r="X1284" s="18"/>
      <c r="Y1284" s="18"/>
      <c r="Z1284" s="18"/>
      <c r="AA1284" s="18"/>
      <c r="AB1284" s="18"/>
      <c r="AC1284" s="18"/>
      <c r="AD1284" s="18"/>
      <c r="AE1284" s="18"/>
      <c r="AF1284" s="18"/>
      <c r="AG1284" s="18"/>
      <c r="AH1284" s="18"/>
      <c r="AI1284" s="19" t="s">
        <v>49</v>
      </c>
      <c r="AJ1284" s="19"/>
      <c r="AK1284" s="19"/>
      <c r="AL1284" s="19"/>
      <c r="AN1284" s="20">
        <v>10</v>
      </c>
      <c r="AO1284" s="20"/>
      <c r="AP1284" s="20"/>
      <c r="AS1284" s="34"/>
      <c r="AT1284" s="34"/>
      <c r="AU1284" s="34"/>
      <c r="AV1284" s="34"/>
      <c r="AW1284" s="34"/>
      <c r="AX1284" s="31"/>
      <c r="AY1284" s="31"/>
      <c r="AZ1284" s="30">
        <f>AN1284*AS1284</f>
        <v>0</v>
      </c>
      <c r="BA1284" s="30"/>
      <c r="BB1284" s="30"/>
      <c r="BC1284" s="30"/>
      <c r="BD1284" s="30"/>
      <c r="BE1284" s="30"/>
      <c r="BF1284" s="30"/>
      <c r="BG1284" s="30"/>
    </row>
    <row r="1285" ht="3" customHeight="1"/>
    <row r="1286" spans="16:34" ht="15.75" customHeight="1">
      <c r="P1286" s="21" t="s">
        <v>332</v>
      </c>
      <c r="Q1286" s="21"/>
      <c r="R1286" s="21"/>
      <c r="S1286" s="21"/>
      <c r="T1286" s="21"/>
      <c r="U1286" s="21"/>
      <c r="V1286" s="21"/>
      <c r="W1286" s="21"/>
      <c r="X1286" s="21"/>
      <c r="Y1286" s="21"/>
      <c r="Z1286" s="21"/>
      <c r="AA1286" s="21"/>
      <c r="AB1286" s="21"/>
      <c r="AC1286" s="21"/>
      <c r="AD1286" s="21"/>
      <c r="AE1286" s="21"/>
      <c r="AF1286" s="21"/>
      <c r="AG1286" s="21"/>
      <c r="AH1286" s="21"/>
    </row>
    <row r="1287" ht="2.25" customHeight="1"/>
    <row r="1288" spans="20:59" ht="13.5" customHeight="1">
      <c r="T1288" s="5" t="s">
        <v>333</v>
      </c>
      <c r="U1288" s="5"/>
      <c r="V1288" s="5"/>
      <c r="W1288" s="5"/>
      <c r="X1288" s="5"/>
      <c r="Y1288" s="5"/>
      <c r="Z1288" s="5"/>
      <c r="AA1288" s="5"/>
      <c r="AB1288" s="5"/>
      <c r="AC1288" s="5"/>
      <c r="AD1288" s="5"/>
      <c r="AE1288" s="5"/>
      <c r="AF1288" s="5"/>
      <c r="AG1288" s="5"/>
      <c r="AH1288" s="5"/>
      <c r="AI1288" s="5"/>
      <c r="AJ1288" s="5"/>
      <c r="AK1288" s="5"/>
      <c r="AL1288" s="5"/>
      <c r="AM1288" s="5"/>
      <c r="AN1288" s="5"/>
      <c r="AO1288" s="5"/>
      <c r="AP1288" s="5"/>
      <c r="AQ1288" s="5"/>
      <c r="AR1288" s="5"/>
      <c r="AS1288" s="5"/>
      <c r="AT1288" s="5"/>
      <c r="AU1288" s="5"/>
      <c r="AV1288" s="5"/>
      <c r="AW1288" s="5"/>
      <c r="AX1288" s="5"/>
      <c r="AY1288" s="5"/>
      <c r="AZ1288" s="5"/>
      <c r="BA1288" s="5"/>
      <c r="BB1288" s="5"/>
      <c r="BC1288" s="5"/>
      <c r="BD1288" s="5"/>
      <c r="BE1288" s="5"/>
      <c r="BF1288" s="5"/>
      <c r="BG1288" s="5"/>
    </row>
    <row r="1289" spans="3:59" ht="15.75" customHeight="1">
      <c r="C1289" s="22" t="s">
        <v>33</v>
      </c>
      <c r="D1289" s="22"/>
      <c r="E1289" s="22"/>
      <c r="F1289" s="22"/>
      <c r="G1289" s="22"/>
      <c r="H1289" s="22"/>
      <c r="I1289" s="22"/>
      <c r="J1289" s="22"/>
      <c r="K1289" s="22"/>
      <c r="L1289" s="22"/>
      <c r="M1289" s="22"/>
      <c r="N1289" s="22"/>
      <c r="O1289" s="22"/>
      <c r="P1289" s="22"/>
      <c r="Q1289" s="22"/>
      <c r="T1289" s="23" t="s">
        <v>34</v>
      </c>
      <c r="U1289" s="23"/>
      <c r="V1289" s="23"/>
      <c r="W1289" s="23"/>
      <c r="X1289" s="23"/>
      <c r="Y1289" s="23"/>
      <c r="Z1289" s="23"/>
      <c r="AA1289" s="23"/>
      <c r="AB1289" s="23"/>
      <c r="AC1289" s="23"/>
      <c r="AD1289" s="23"/>
      <c r="AE1289" s="23"/>
      <c r="AF1289" s="23"/>
      <c r="AG1289" s="23"/>
      <c r="AH1289" s="23"/>
      <c r="AI1289" s="23"/>
      <c r="AJ1289" s="23"/>
      <c r="AK1289" s="23"/>
      <c r="AL1289" s="23"/>
      <c r="AM1289" s="23"/>
      <c r="AN1289" s="23"/>
      <c r="AO1289" s="23"/>
      <c r="AP1289" s="23"/>
      <c r="AQ1289" s="23"/>
      <c r="AR1289" s="23"/>
      <c r="AS1289" s="23"/>
      <c r="AT1289" s="23"/>
      <c r="AU1289" s="23"/>
      <c r="AV1289" s="23"/>
      <c r="AW1289" s="23"/>
      <c r="AX1289" s="23"/>
      <c r="AY1289" s="23"/>
      <c r="AZ1289" s="23"/>
      <c r="BA1289" s="23"/>
      <c r="BB1289" s="23"/>
      <c r="BC1289" s="23"/>
      <c r="BD1289" s="23"/>
      <c r="BE1289" s="23"/>
      <c r="BF1289" s="23"/>
      <c r="BG1289" s="23"/>
    </row>
    <row r="1290" ht="12.75" customHeight="1" hidden="1"/>
    <row r="1291" spans="3:59" ht="13.5" customHeight="1">
      <c r="C1291" s="22" t="s">
        <v>35</v>
      </c>
      <c r="D1291" s="22"/>
      <c r="E1291" s="22"/>
      <c r="F1291" s="22"/>
      <c r="G1291" s="22"/>
      <c r="H1291" s="22"/>
      <c r="I1291" s="22"/>
      <c r="J1291" s="22"/>
      <c r="K1291" s="22"/>
      <c r="L1291" s="22"/>
      <c r="M1291" s="22"/>
      <c r="N1291" s="22"/>
      <c r="O1291" s="22"/>
      <c r="P1291" s="22"/>
      <c r="Q1291" s="22"/>
      <c r="S1291" s="25" t="s">
        <v>334</v>
      </c>
      <c r="T1291" s="25"/>
      <c r="U1291" s="25"/>
      <c r="V1291" s="25"/>
      <c r="W1291" s="25"/>
      <c r="X1291" s="25"/>
      <c r="Y1291" s="25"/>
      <c r="Z1291" s="25"/>
      <c r="AA1291" s="25"/>
      <c r="AB1291" s="25"/>
      <c r="AC1291" s="25"/>
      <c r="AD1291" s="25"/>
      <c r="AE1291" s="25"/>
      <c r="AF1291" s="25"/>
      <c r="AG1291" s="25"/>
      <c r="AH1291" s="25"/>
      <c r="AI1291" s="25"/>
      <c r="AJ1291" s="25"/>
      <c r="AK1291" s="25"/>
      <c r="AL1291" s="25"/>
      <c r="AM1291" s="25"/>
      <c r="AN1291" s="25"/>
      <c r="AO1291" s="25"/>
      <c r="AP1291" s="25"/>
      <c r="AQ1291" s="25"/>
      <c r="AR1291" s="25"/>
      <c r="AS1291" s="25"/>
      <c r="AT1291" s="25"/>
      <c r="AU1291" s="25"/>
      <c r="AV1291" s="25"/>
      <c r="AW1291" s="25"/>
      <c r="AX1291" s="25"/>
      <c r="AY1291" s="25"/>
      <c r="AZ1291" s="25"/>
      <c r="BA1291" s="25"/>
      <c r="BB1291" s="25"/>
      <c r="BC1291" s="25"/>
      <c r="BD1291" s="25"/>
      <c r="BE1291" s="25"/>
      <c r="BF1291" s="25"/>
      <c r="BG1291" s="25"/>
    </row>
    <row r="1292" spans="19:59" ht="13.5" customHeight="1">
      <c r="S1292" s="25"/>
      <c r="T1292" s="25"/>
      <c r="U1292" s="25"/>
      <c r="V1292" s="25"/>
      <c r="W1292" s="25"/>
      <c r="X1292" s="25"/>
      <c r="Y1292" s="25"/>
      <c r="Z1292" s="25"/>
      <c r="AA1292" s="25"/>
      <c r="AB1292" s="25"/>
      <c r="AC1292" s="25"/>
      <c r="AD1292" s="25"/>
      <c r="AE1292" s="25"/>
      <c r="AF1292" s="25"/>
      <c r="AG1292" s="25"/>
      <c r="AH1292" s="25"/>
      <c r="AI1292" s="25"/>
      <c r="AJ1292" s="25"/>
      <c r="AK1292" s="25"/>
      <c r="AL1292" s="25"/>
      <c r="AM1292" s="25"/>
      <c r="AN1292" s="25"/>
      <c r="AO1292" s="25"/>
      <c r="AP1292" s="25"/>
      <c r="AQ1292" s="25"/>
      <c r="AR1292" s="25"/>
      <c r="AS1292" s="25"/>
      <c r="AT1292" s="25"/>
      <c r="AU1292" s="25"/>
      <c r="AV1292" s="25"/>
      <c r="AW1292" s="25"/>
      <c r="AX1292" s="25"/>
      <c r="AY1292" s="25"/>
      <c r="AZ1292" s="25"/>
      <c r="BA1292" s="25"/>
      <c r="BB1292" s="25"/>
      <c r="BC1292" s="25"/>
      <c r="BD1292" s="25"/>
      <c r="BE1292" s="25"/>
      <c r="BF1292" s="25"/>
      <c r="BG1292" s="25"/>
    </row>
    <row r="1293" spans="19:59" ht="13.5" customHeight="1">
      <c r="S1293" s="25"/>
      <c r="T1293" s="25"/>
      <c r="U1293" s="25"/>
      <c r="V1293" s="25"/>
      <c r="W1293" s="25"/>
      <c r="X1293" s="25"/>
      <c r="Y1293" s="25"/>
      <c r="Z1293" s="25"/>
      <c r="AA1293" s="25"/>
      <c r="AB1293" s="25"/>
      <c r="AC1293" s="25"/>
      <c r="AD1293" s="25"/>
      <c r="AE1293" s="25"/>
      <c r="AF1293" s="25"/>
      <c r="AG1293" s="25"/>
      <c r="AH1293" s="25"/>
      <c r="AI1293" s="25"/>
      <c r="AJ1293" s="25"/>
      <c r="AK1293" s="25"/>
      <c r="AL1293" s="25"/>
      <c r="AM1293" s="25"/>
      <c r="AN1293" s="25"/>
      <c r="AO1293" s="25"/>
      <c r="AP1293" s="25"/>
      <c r="AQ1293" s="25"/>
      <c r="AR1293" s="25"/>
      <c r="AS1293" s="25"/>
      <c r="AT1293" s="25"/>
      <c r="AU1293" s="25"/>
      <c r="AV1293" s="25"/>
      <c r="AW1293" s="25"/>
      <c r="AX1293" s="25"/>
      <c r="AY1293" s="25"/>
      <c r="AZ1293" s="25"/>
      <c r="BA1293" s="25"/>
      <c r="BB1293" s="25"/>
      <c r="BC1293" s="25"/>
      <c r="BD1293" s="25"/>
      <c r="BE1293" s="25"/>
      <c r="BF1293" s="25"/>
      <c r="BG1293" s="25"/>
    </row>
    <row r="1294" ht="1.5" customHeight="1"/>
    <row r="1295" spans="3:59" ht="14.25" customHeight="1">
      <c r="C1295" s="17">
        <v>34</v>
      </c>
      <c r="D1295" s="17"/>
      <c r="E1295" s="18" t="s">
        <v>335</v>
      </c>
      <c r="F1295" s="18"/>
      <c r="G1295" s="18"/>
      <c r="H1295" s="18"/>
      <c r="I1295" s="18"/>
      <c r="J1295" s="18"/>
      <c r="K1295" s="18"/>
      <c r="P1295" s="18" t="s">
        <v>336</v>
      </c>
      <c r="Q1295" s="18"/>
      <c r="R1295" s="18"/>
      <c r="S1295" s="18"/>
      <c r="T1295" s="18"/>
      <c r="U1295" s="18"/>
      <c r="V1295" s="18"/>
      <c r="W1295" s="18"/>
      <c r="X1295" s="18"/>
      <c r="Y1295" s="18"/>
      <c r="Z1295" s="18"/>
      <c r="AA1295" s="18"/>
      <c r="AB1295" s="18"/>
      <c r="AC1295" s="18"/>
      <c r="AD1295" s="18"/>
      <c r="AE1295" s="18"/>
      <c r="AF1295" s="18"/>
      <c r="AG1295" s="18"/>
      <c r="AH1295" s="18"/>
      <c r="AI1295" s="19" t="s">
        <v>49</v>
      </c>
      <c r="AJ1295" s="19"/>
      <c r="AK1295" s="19"/>
      <c r="AL1295" s="19"/>
      <c r="AN1295" s="20">
        <v>4</v>
      </c>
      <c r="AO1295" s="20"/>
      <c r="AP1295" s="20"/>
      <c r="AS1295" s="34"/>
      <c r="AT1295" s="34"/>
      <c r="AU1295" s="34"/>
      <c r="AV1295" s="34"/>
      <c r="AW1295" s="34"/>
      <c r="AX1295" s="31"/>
      <c r="AY1295" s="31"/>
      <c r="AZ1295" s="30">
        <f>AN1295*AS1295</f>
        <v>0</v>
      </c>
      <c r="BA1295" s="30"/>
      <c r="BB1295" s="30"/>
      <c r="BC1295" s="30"/>
      <c r="BD1295" s="30"/>
      <c r="BE1295" s="30"/>
      <c r="BF1295" s="30"/>
      <c r="BG1295" s="30"/>
    </row>
    <row r="1296" ht="3" customHeight="1"/>
    <row r="1297" spans="16:34" ht="15.75" customHeight="1">
      <c r="P1297" s="21" t="s">
        <v>337</v>
      </c>
      <c r="Q1297" s="21"/>
      <c r="R1297" s="21"/>
      <c r="S1297" s="21"/>
      <c r="T1297" s="21"/>
      <c r="U1297" s="21"/>
      <c r="V1297" s="21"/>
      <c r="W1297" s="21"/>
      <c r="X1297" s="21"/>
      <c r="Y1297" s="21"/>
      <c r="Z1297" s="21"/>
      <c r="AA1297" s="21"/>
      <c r="AB1297" s="21"/>
      <c r="AC1297" s="21"/>
      <c r="AD1297" s="21"/>
      <c r="AE1297" s="21"/>
      <c r="AF1297" s="21"/>
      <c r="AG1297" s="21"/>
      <c r="AH1297" s="21"/>
    </row>
    <row r="1298" ht="2.25" customHeight="1"/>
    <row r="1299" spans="20:59" ht="13.5" customHeight="1">
      <c r="T1299" s="5" t="s">
        <v>338</v>
      </c>
      <c r="U1299" s="5"/>
      <c r="V1299" s="5"/>
      <c r="W1299" s="5"/>
      <c r="X1299" s="5"/>
      <c r="Y1299" s="5"/>
      <c r="Z1299" s="5"/>
      <c r="AA1299" s="5"/>
      <c r="AB1299" s="5"/>
      <c r="AC1299" s="5"/>
      <c r="AD1299" s="5"/>
      <c r="AE1299" s="5"/>
      <c r="AF1299" s="5"/>
      <c r="AG1299" s="5"/>
      <c r="AH1299" s="5"/>
      <c r="AI1299" s="5"/>
      <c r="AJ1299" s="5"/>
      <c r="AK1299" s="5"/>
      <c r="AL1299" s="5"/>
      <c r="AM1299" s="5"/>
      <c r="AN1299" s="5"/>
      <c r="AO1299" s="5"/>
      <c r="AP1299" s="5"/>
      <c r="AQ1299" s="5"/>
      <c r="AR1299" s="5"/>
      <c r="AS1299" s="5"/>
      <c r="AT1299" s="5"/>
      <c r="AU1299" s="5"/>
      <c r="AV1299" s="5"/>
      <c r="AW1299" s="5"/>
      <c r="AX1299" s="5"/>
      <c r="AY1299" s="5"/>
      <c r="AZ1299" s="5"/>
      <c r="BA1299" s="5"/>
      <c r="BB1299" s="5"/>
      <c r="BC1299" s="5"/>
      <c r="BD1299" s="5"/>
      <c r="BE1299" s="5"/>
      <c r="BF1299" s="5"/>
      <c r="BG1299" s="5"/>
    </row>
    <row r="1300" spans="3:59" ht="15.75" customHeight="1">
      <c r="C1300" s="22" t="s">
        <v>33</v>
      </c>
      <c r="D1300" s="22"/>
      <c r="E1300" s="22"/>
      <c r="F1300" s="22"/>
      <c r="G1300" s="22"/>
      <c r="H1300" s="22"/>
      <c r="I1300" s="22"/>
      <c r="J1300" s="22"/>
      <c r="K1300" s="22"/>
      <c r="L1300" s="22"/>
      <c r="M1300" s="22"/>
      <c r="N1300" s="22"/>
      <c r="O1300" s="22"/>
      <c r="P1300" s="22"/>
      <c r="Q1300" s="22"/>
      <c r="T1300" s="23" t="s">
        <v>34</v>
      </c>
      <c r="U1300" s="23"/>
      <c r="V1300" s="23"/>
      <c r="W1300" s="23"/>
      <c r="X1300" s="23"/>
      <c r="Y1300" s="23"/>
      <c r="Z1300" s="23"/>
      <c r="AA1300" s="23"/>
      <c r="AB1300" s="23"/>
      <c r="AC1300" s="23"/>
      <c r="AD1300" s="23"/>
      <c r="AE1300" s="23"/>
      <c r="AF1300" s="23"/>
      <c r="AG1300" s="23"/>
      <c r="AH1300" s="23"/>
      <c r="AI1300" s="23"/>
      <c r="AJ1300" s="23"/>
      <c r="AK1300" s="23"/>
      <c r="AL1300" s="23"/>
      <c r="AM1300" s="23"/>
      <c r="AN1300" s="23"/>
      <c r="AO1300" s="23"/>
      <c r="AP1300" s="23"/>
      <c r="AQ1300" s="23"/>
      <c r="AR1300" s="23"/>
      <c r="AS1300" s="23"/>
      <c r="AT1300" s="23"/>
      <c r="AU1300" s="23"/>
      <c r="AV1300" s="23"/>
      <c r="AW1300" s="23"/>
      <c r="AX1300" s="23"/>
      <c r="AY1300" s="23"/>
      <c r="AZ1300" s="23"/>
      <c r="BA1300" s="23"/>
      <c r="BB1300" s="23"/>
      <c r="BC1300" s="23"/>
      <c r="BD1300" s="23"/>
      <c r="BE1300" s="23"/>
      <c r="BF1300" s="23"/>
      <c r="BG1300" s="23"/>
    </row>
    <row r="1301" ht="12.75" customHeight="1" hidden="1"/>
    <row r="1302" spans="3:59" ht="13.5" customHeight="1">
      <c r="C1302" s="22" t="s">
        <v>35</v>
      </c>
      <c r="D1302" s="22"/>
      <c r="E1302" s="22"/>
      <c r="F1302" s="22"/>
      <c r="G1302" s="22"/>
      <c r="H1302" s="22"/>
      <c r="I1302" s="22"/>
      <c r="J1302" s="22"/>
      <c r="K1302" s="22"/>
      <c r="L1302" s="22"/>
      <c r="M1302" s="22"/>
      <c r="N1302" s="22"/>
      <c r="O1302" s="22"/>
      <c r="P1302" s="22"/>
      <c r="Q1302" s="22"/>
      <c r="S1302" s="25" t="s">
        <v>339</v>
      </c>
      <c r="T1302" s="25"/>
      <c r="U1302" s="25"/>
      <c r="V1302" s="25"/>
      <c r="W1302" s="25"/>
      <c r="X1302" s="25"/>
      <c r="Y1302" s="25"/>
      <c r="Z1302" s="25"/>
      <c r="AA1302" s="25"/>
      <c r="AB1302" s="25"/>
      <c r="AC1302" s="25"/>
      <c r="AD1302" s="25"/>
      <c r="AE1302" s="25"/>
      <c r="AF1302" s="25"/>
      <c r="AG1302" s="25"/>
      <c r="AH1302" s="25"/>
      <c r="AI1302" s="25"/>
      <c r="AJ1302" s="25"/>
      <c r="AK1302" s="25"/>
      <c r="AL1302" s="25"/>
      <c r="AM1302" s="25"/>
      <c r="AN1302" s="25"/>
      <c r="AO1302" s="25"/>
      <c r="AP1302" s="25"/>
      <c r="AQ1302" s="25"/>
      <c r="AR1302" s="25"/>
      <c r="AS1302" s="25"/>
      <c r="AT1302" s="25"/>
      <c r="AU1302" s="25"/>
      <c r="AV1302" s="25"/>
      <c r="AW1302" s="25"/>
      <c r="AX1302" s="25"/>
      <c r="AY1302" s="25"/>
      <c r="AZ1302" s="25"/>
      <c r="BA1302" s="25"/>
      <c r="BB1302" s="25"/>
      <c r="BC1302" s="25"/>
      <c r="BD1302" s="25"/>
      <c r="BE1302" s="25"/>
      <c r="BF1302" s="25"/>
      <c r="BG1302" s="25"/>
    </row>
    <row r="1303" spans="19:59" ht="13.5" customHeight="1">
      <c r="S1303" s="25"/>
      <c r="T1303" s="25"/>
      <c r="U1303" s="25"/>
      <c r="V1303" s="25"/>
      <c r="W1303" s="25"/>
      <c r="X1303" s="25"/>
      <c r="Y1303" s="25"/>
      <c r="Z1303" s="25"/>
      <c r="AA1303" s="25"/>
      <c r="AB1303" s="25"/>
      <c r="AC1303" s="25"/>
      <c r="AD1303" s="25"/>
      <c r="AE1303" s="25"/>
      <c r="AF1303" s="25"/>
      <c r="AG1303" s="25"/>
      <c r="AH1303" s="25"/>
      <c r="AI1303" s="25"/>
      <c r="AJ1303" s="25"/>
      <c r="AK1303" s="25"/>
      <c r="AL1303" s="25"/>
      <c r="AM1303" s="25"/>
      <c r="AN1303" s="25"/>
      <c r="AO1303" s="25"/>
      <c r="AP1303" s="25"/>
      <c r="AQ1303" s="25"/>
      <c r="AR1303" s="25"/>
      <c r="AS1303" s="25"/>
      <c r="AT1303" s="25"/>
      <c r="AU1303" s="25"/>
      <c r="AV1303" s="25"/>
      <c r="AW1303" s="25"/>
      <c r="AX1303" s="25"/>
      <c r="AY1303" s="25"/>
      <c r="AZ1303" s="25"/>
      <c r="BA1303" s="25"/>
      <c r="BB1303" s="25"/>
      <c r="BC1303" s="25"/>
      <c r="BD1303" s="25"/>
      <c r="BE1303" s="25"/>
      <c r="BF1303" s="25"/>
      <c r="BG1303" s="25"/>
    </row>
    <row r="1304" spans="19:59" ht="13.5" customHeight="1">
      <c r="S1304" s="25"/>
      <c r="T1304" s="25"/>
      <c r="U1304" s="25"/>
      <c r="V1304" s="25"/>
      <c r="W1304" s="25"/>
      <c r="X1304" s="25"/>
      <c r="Y1304" s="25"/>
      <c r="Z1304" s="25"/>
      <c r="AA1304" s="25"/>
      <c r="AB1304" s="25"/>
      <c r="AC1304" s="25"/>
      <c r="AD1304" s="25"/>
      <c r="AE1304" s="25"/>
      <c r="AF1304" s="25"/>
      <c r="AG1304" s="25"/>
      <c r="AH1304" s="25"/>
      <c r="AI1304" s="25"/>
      <c r="AJ1304" s="25"/>
      <c r="AK1304" s="25"/>
      <c r="AL1304" s="25"/>
      <c r="AM1304" s="25"/>
      <c r="AN1304" s="25"/>
      <c r="AO1304" s="25"/>
      <c r="AP1304" s="25"/>
      <c r="AQ1304" s="25"/>
      <c r="AR1304" s="25"/>
      <c r="AS1304" s="25"/>
      <c r="AT1304" s="25"/>
      <c r="AU1304" s="25"/>
      <c r="AV1304" s="25"/>
      <c r="AW1304" s="25"/>
      <c r="AX1304" s="25"/>
      <c r="AY1304" s="25"/>
      <c r="AZ1304" s="25"/>
      <c r="BA1304" s="25"/>
      <c r="BB1304" s="25"/>
      <c r="BC1304" s="25"/>
      <c r="BD1304" s="25"/>
      <c r="BE1304" s="25"/>
      <c r="BF1304" s="25"/>
      <c r="BG1304" s="25"/>
    </row>
    <row r="1305" spans="19:59" ht="13.5" customHeight="1">
      <c r="S1305" s="25"/>
      <c r="T1305" s="25"/>
      <c r="U1305" s="25"/>
      <c r="V1305" s="25"/>
      <c r="W1305" s="25"/>
      <c r="X1305" s="25"/>
      <c r="Y1305" s="25"/>
      <c r="Z1305" s="25"/>
      <c r="AA1305" s="25"/>
      <c r="AB1305" s="25"/>
      <c r="AC1305" s="25"/>
      <c r="AD1305" s="25"/>
      <c r="AE1305" s="25"/>
      <c r="AF1305" s="25"/>
      <c r="AG1305" s="25"/>
      <c r="AH1305" s="25"/>
      <c r="AI1305" s="25"/>
      <c r="AJ1305" s="25"/>
      <c r="AK1305" s="25"/>
      <c r="AL1305" s="25"/>
      <c r="AM1305" s="25"/>
      <c r="AN1305" s="25"/>
      <c r="AO1305" s="25"/>
      <c r="AP1305" s="25"/>
      <c r="AQ1305" s="25"/>
      <c r="AR1305" s="25"/>
      <c r="AS1305" s="25"/>
      <c r="AT1305" s="25"/>
      <c r="AU1305" s="25"/>
      <c r="AV1305" s="25"/>
      <c r="AW1305" s="25"/>
      <c r="AX1305" s="25"/>
      <c r="AY1305" s="25"/>
      <c r="AZ1305" s="25"/>
      <c r="BA1305" s="25"/>
      <c r="BB1305" s="25"/>
      <c r="BC1305" s="25"/>
      <c r="BD1305" s="25"/>
      <c r="BE1305" s="25"/>
      <c r="BF1305" s="25"/>
      <c r="BG1305" s="25"/>
    </row>
    <row r="1306" spans="19:59" ht="13.5" customHeight="1">
      <c r="S1306" s="25"/>
      <c r="T1306" s="25"/>
      <c r="U1306" s="25"/>
      <c r="V1306" s="25"/>
      <c r="W1306" s="25"/>
      <c r="X1306" s="25"/>
      <c r="Y1306" s="25"/>
      <c r="Z1306" s="25"/>
      <c r="AA1306" s="25"/>
      <c r="AB1306" s="25"/>
      <c r="AC1306" s="25"/>
      <c r="AD1306" s="25"/>
      <c r="AE1306" s="25"/>
      <c r="AF1306" s="25"/>
      <c r="AG1306" s="25"/>
      <c r="AH1306" s="25"/>
      <c r="AI1306" s="25"/>
      <c r="AJ1306" s="25"/>
      <c r="AK1306" s="25"/>
      <c r="AL1306" s="25"/>
      <c r="AM1306" s="25"/>
      <c r="AN1306" s="25"/>
      <c r="AO1306" s="25"/>
      <c r="AP1306" s="25"/>
      <c r="AQ1306" s="25"/>
      <c r="AR1306" s="25"/>
      <c r="AS1306" s="25"/>
      <c r="AT1306" s="25"/>
      <c r="AU1306" s="25"/>
      <c r="AV1306" s="25"/>
      <c r="AW1306" s="25"/>
      <c r="AX1306" s="25"/>
      <c r="AY1306" s="25"/>
      <c r="AZ1306" s="25"/>
      <c r="BA1306" s="25"/>
      <c r="BB1306" s="25"/>
      <c r="BC1306" s="25"/>
      <c r="BD1306" s="25"/>
      <c r="BE1306" s="25"/>
      <c r="BF1306" s="25"/>
      <c r="BG1306" s="25"/>
    </row>
    <row r="1307" ht="1.5" customHeight="1"/>
    <row r="1308" spans="3:59" ht="14.25" customHeight="1">
      <c r="C1308" s="17">
        <v>35</v>
      </c>
      <c r="D1308" s="17"/>
      <c r="E1308" s="18" t="s">
        <v>340</v>
      </c>
      <c r="F1308" s="18"/>
      <c r="G1308" s="18"/>
      <c r="H1308" s="18"/>
      <c r="I1308" s="18"/>
      <c r="J1308" s="18"/>
      <c r="K1308" s="18"/>
      <c r="P1308" s="18" t="s">
        <v>341</v>
      </c>
      <c r="Q1308" s="18"/>
      <c r="R1308" s="18"/>
      <c r="S1308" s="18"/>
      <c r="T1308" s="18"/>
      <c r="U1308" s="18"/>
      <c r="V1308" s="18"/>
      <c r="W1308" s="18"/>
      <c r="X1308" s="18"/>
      <c r="Y1308" s="18"/>
      <c r="Z1308" s="18"/>
      <c r="AA1308" s="18"/>
      <c r="AB1308" s="18"/>
      <c r="AC1308" s="18"/>
      <c r="AD1308" s="18"/>
      <c r="AE1308" s="18"/>
      <c r="AF1308" s="18"/>
      <c r="AG1308" s="18"/>
      <c r="AH1308" s="18"/>
      <c r="AI1308" s="19" t="s">
        <v>99</v>
      </c>
      <c r="AJ1308" s="19"/>
      <c r="AK1308" s="19"/>
      <c r="AL1308" s="19"/>
      <c r="AN1308" s="20">
        <v>1.605</v>
      </c>
      <c r="AO1308" s="20"/>
      <c r="AP1308" s="20"/>
      <c r="AS1308" s="34"/>
      <c r="AT1308" s="34"/>
      <c r="AU1308" s="34"/>
      <c r="AV1308" s="34"/>
      <c r="AW1308" s="34"/>
      <c r="AX1308" s="31"/>
      <c r="AY1308" s="31"/>
      <c r="AZ1308" s="30">
        <f>AN1308*AS1308</f>
        <v>0</v>
      </c>
      <c r="BA1308" s="30"/>
      <c r="BB1308" s="30"/>
      <c r="BC1308" s="30"/>
      <c r="BD1308" s="30"/>
      <c r="BE1308" s="30"/>
      <c r="BF1308" s="30"/>
      <c r="BG1308" s="30"/>
    </row>
    <row r="1309" spans="20:59" ht="13.5" customHeight="1">
      <c r="T1309" s="25" t="s">
        <v>342</v>
      </c>
      <c r="U1309" s="25"/>
      <c r="V1309" s="25"/>
      <c r="W1309" s="25"/>
      <c r="X1309" s="25"/>
      <c r="Y1309" s="25"/>
      <c r="Z1309" s="25"/>
      <c r="AA1309" s="25"/>
      <c r="AB1309" s="25"/>
      <c r="AC1309" s="25"/>
      <c r="AD1309" s="25"/>
      <c r="AE1309" s="25"/>
      <c r="AF1309" s="25"/>
      <c r="AG1309" s="25"/>
      <c r="AH1309" s="25"/>
      <c r="AI1309" s="25"/>
      <c r="AJ1309" s="25"/>
      <c r="AK1309" s="25"/>
      <c r="AL1309" s="25"/>
      <c r="AM1309" s="25"/>
      <c r="AN1309" s="25"/>
      <c r="AO1309" s="25"/>
      <c r="AP1309" s="25"/>
      <c r="AQ1309" s="25"/>
      <c r="AR1309" s="25"/>
      <c r="AS1309" s="25"/>
      <c r="AT1309" s="25"/>
      <c r="AU1309" s="25"/>
      <c r="AV1309" s="25"/>
      <c r="AW1309" s="25"/>
      <c r="AX1309" s="25"/>
      <c r="AY1309" s="25"/>
      <c r="AZ1309" s="25"/>
      <c r="BA1309" s="25"/>
      <c r="BB1309" s="25"/>
      <c r="BC1309" s="25"/>
      <c r="BD1309" s="25"/>
      <c r="BE1309" s="25"/>
      <c r="BF1309" s="25"/>
      <c r="BG1309" s="25"/>
    </row>
    <row r="1310" spans="20:59" ht="13.5" customHeight="1">
      <c r="T1310" s="25"/>
      <c r="U1310" s="25"/>
      <c r="V1310" s="25"/>
      <c r="W1310" s="25"/>
      <c r="X1310" s="25"/>
      <c r="Y1310" s="25"/>
      <c r="Z1310" s="25"/>
      <c r="AA1310" s="25"/>
      <c r="AB1310" s="25"/>
      <c r="AC1310" s="25"/>
      <c r="AD1310" s="25"/>
      <c r="AE1310" s="25"/>
      <c r="AF1310" s="25"/>
      <c r="AG1310" s="25"/>
      <c r="AH1310" s="25"/>
      <c r="AI1310" s="25"/>
      <c r="AJ1310" s="25"/>
      <c r="AK1310" s="25"/>
      <c r="AL1310" s="25"/>
      <c r="AM1310" s="25"/>
      <c r="AN1310" s="25"/>
      <c r="AO1310" s="25"/>
      <c r="AP1310" s="25"/>
      <c r="AQ1310" s="25"/>
      <c r="AR1310" s="25"/>
      <c r="AS1310" s="25"/>
      <c r="AT1310" s="25"/>
      <c r="AU1310" s="25"/>
      <c r="AV1310" s="25"/>
      <c r="AW1310" s="25"/>
      <c r="AX1310" s="25"/>
      <c r="AY1310" s="25"/>
      <c r="AZ1310" s="25"/>
      <c r="BA1310" s="25"/>
      <c r="BB1310" s="25"/>
      <c r="BC1310" s="25"/>
      <c r="BD1310" s="25"/>
      <c r="BE1310" s="25"/>
      <c r="BF1310" s="25"/>
      <c r="BG1310" s="25"/>
    </row>
    <row r="1311" spans="3:59" ht="15.75" customHeight="1">
      <c r="C1311" s="22" t="s">
        <v>33</v>
      </c>
      <c r="D1311" s="22"/>
      <c r="E1311" s="22"/>
      <c r="F1311" s="22"/>
      <c r="G1311" s="22"/>
      <c r="H1311" s="22"/>
      <c r="I1311" s="22"/>
      <c r="J1311" s="22"/>
      <c r="K1311" s="22"/>
      <c r="L1311" s="22"/>
      <c r="M1311" s="22"/>
      <c r="N1311" s="22"/>
      <c r="O1311" s="22"/>
      <c r="P1311" s="22"/>
      <c r="Q1311" s="22"/>
      <c r="T1311" s="23" t="s">
        <v>34</v>
      </c>
      <c r="U1311" s="23"/>
      <c r="V1311" s="23"/>
      <c r="W1311" s="23"/>
      <c r="X1311" s="23"/>
      <c r="Y1311" s="23"/>
      <c r="Z1311" s="23"/>
      <c r="AA1311" s="23"/>
      <c r="AB1311" s="23"/>
      <c r="AC1311" s="23"/>
      <c r="AD1311" s="23"/>
      <c r="AE1311" s="23"/>
      <c r="AF1311" s="23"/>
      <c r="AG1311" s="23"/>
      <c r="AH1311" s="23"/>
      <c r="AI1311" s="23"/>
      <c r="AJ1311" s="23"/>
      <c r="AK1311" s="23"/>
      <c r="AL1311" s="23"/>
      <c r="AM1311" s="23"/>
      <c r="AN1311" s="23"/>
      <c r="AO1311" s="23"/>
      <c r="AP1311" s="23"/>
      <c r="AQ1311" s="23"/>
      <c r="AR1311" s="23"/>
      <c r="AS1311" s="23"/>
      <c r="AT1311" s="23"/>
      <c r="AU1311" s="23"/>
      <c r="AV1311" s="23"/>
      <c r="AW1311" s="23"/>
      <c r="AX1311" s="23"/>
      <c r="AY1311" s="23"/>
      <c r="AZ1311" s="23"/>
      <c r="BA1311" s="23"/>
      <c r="BB1311" s="23"/>
      <c r="BC1311" s="23"/>
      <c r="BD1311" s="23"/>
      <c r="BE1311" s="23"/>
      <c r="BF1311" s="23"/>
      <c r="BG1311" s="23"/>
    </row>
    <row r="1312" ht="12.75" customHeight="1" hidden="1"/>
    <row r="1313" spans="3:59" ht="13.5" customHeight="1">
      <c r="C1313" s="22" t="s">
        <v>35</v>
      </c>
      <c r="D1313" s="22"/>
      <c r="E1313" s="22"/>
      <c r="F1313" s="22"/>
      <c r="G1313" s="22"/>
      <c r="H1313" s="22"/>
      <c r="I1313" s="22"/>
      <c r="J1313" s="22"/>
      <c r="K1313" s="22"/>
      <c r="L1313" s="22"/>
      <c r="M1313" s="22"/>
      <c r="N1313" s="22"/>
      <c r="O1313" s="22"/>
      <c r="P1313" s="22"/>
      <c r="Q1313" s="22"/>
      <c r="S1313" s="25" t="s">
        <v>343</v>
      </c>
      <c r="T1313" s="25"/>
      <c r="U1313" s="25"/>
      <c r="V1313" s="25"/>
      <c r="W1313" s="25"/>
      <c r="X1313" s="25"/>
      <c r="Y1313" s="25"/>
      <c r="Z1313" s="25"/>
      <c r="AA1313" s="25"/>
      <c r="AB1313" s="25"/>
      <c r="AC1313" s="25"/>
      <c r="AD1313" s="25"/>
      <c r="AE1313" s="25"/>
      <c r="AF1313" s="25"/>
      <c r="AG1313" s="25"/>
      <c r="AH1313" s="25"/>
      <c r="AI1313" s="25"/>
      <c r="AJ1313" s="25"/>
      <c r="AK1313" s="25"/>
      <c r="AL1313" s="25"/>
      <c r="AM1313" s="25"/>
      <c r="AN1313" s="25"/>
      <c r="AO1313" s="25"/>
      <c r="AP1313" s="25"/>
      <c r="AQ1313" s="25"/>
      <c r="AR1313" s="25"/>
      <c r="AS1313" s="25"/>
      <c r="AT1313" s="25"/>
      <c r="AU1313" s="25"/>
      <c r="AV1313" s="25"/>
      <c r="AW1313" s="25"/>
      <c r="AX1313" s="25"/>
      <c r="AY1313" s="25"/>
      <c r="AZ1313" s="25"/>
      <c r="BA1313" s="25"/>
      <c r="BB1313" s="25"/>
      <c r="BC1313" s="25"/>
      <c r="BD1313" s="25"/>
      <c r="BE1313" s="25"/>
      <c r="BF1313" s="25"/>
      <c r="BG1313" s="25"/>
    </row>
    <row r="1314" spans="19:59" ht="13.5" customHeight="1">
      <c r="S1314" s="25"/>
      <c r="T1314" s="25"/>
      <c r="U1314" s="25"/>
      <c r="V1314" s="25"/>
      <c r="W1314" s="25"/>
      <c r="X1314" s="25"/>
      <c r="Y1314" s="25"/>
      <c r="Z1314" s="25"/>
      <c r="AA1314" s="25"/>
      <c r="AB1314" s="25"/>
      <c r="AC1314" s="25"/>
      <c r="AD1314" s="25"/>
      <c r="AE1314" s="25"/>
      <c r="AF1314" s="25"/>
      <c r="AG1314" s="25"/>
      <c r="AH1314" s="25"/>
      <c r="AI1314" s="25"/>
      <c r="AJ1314" s="25"/>
      <c r="AK1314" s="25"/>
      <c r="AL1314" s="25"/>
      <c r="AM1314" s="25"/>
      <c r="AN1314" s="25"/>
      <c r="AO1314" s="25"/>
      <c r="AP1314" s="25"/>
      <c r="AQ1314" s="25"/>
      <c r="AR1314" s="25"/>
      <c r="AS1314" s="25"/>
      <c r="AT1314" s="25"/>
      <c r="AU1314" s="25"/>
      <c r="AV1314" s="25"/>
      <c r="AW1314" s="25"/>
      <c r="AX1314" s="25"/>
      <c r="AY1314" s="25"/>
      <c r="AZ1314" s="25"/>
      <c r="BA1314" s="25"/>
      <c r="BB1314" s="25"/>
      <c r="BC1314" s="25"/>
      <c r="BD1314" s="25"/>
      <c r="BE1314" s="25"/>
      <c r="BF1314" s="25"/>
      <c r="BG1314" s="25"/>
    </row>
    <row r="1315" spans="19:59" ht="13.5" customHeight="1">
      <c r="S1315" s="25"/>
      <c r="T1315" s="25"/>
      <c r="U1315" s="25"/>
      <c r="V1315" s="25"/>
      <c r="W1315" s="25"/>
      <c r="X1315" s="25"/>
      <c r="Y1315" s="25"/>
      <c r="Z1315" s="25"/>
      <c r="AA1315" s="25"/>
      <c r="AB1315" s="25"/>
      <c r="AC1315" s="25"/>
      <c r="AD1315" s="25"/>
      <c r="AE1315" s="25"/>
      <c r="AF1315" s="25"/>
      <c r="AG1315" s="25"/>
      <c r="AH1315" s="25"/>
      <c r="AI1315" s="25"/>
      <c r="AJ1315" s="25"/>
      <c r="AK1315" s="25"/>
      <c r="AL1315" s="25"/>
      <c r="AM1315" s="25"/>
      <c r="AN1315" s="25"/>
      <c r="AO1315" s="25"/>
      <c r="AP1315" s="25"/>
      <c r="AQ1315" s="25"/>
      <c r="AR1315" s="25"/>
      <c r="AS1315" s="25"/>
      <c r="AT1315" s="25"/>
      <c r="AU1315" s="25"/>
      <c r="AV1315" s="25"/>
      <c r="AW1315" s="25"/>
      <c r="AX1315" s="25"/>
      <c r="AY1315" s="25"/>
      <c r="AZ1315" s="25"/>
      <c r="BA1315" s="25"/>
      <c r="BB1315" s="25"/>
      <c r="BC1315" s="25"/>
      <c r="BD1315" s="25"/>
      <c r="BE1315" s="25"/>
      <c r="BF1315" s="25"/>
      <c r="BG1315" s="25"/>
    </row>
    <row r="1316" spans="19:59" ht="13.5" customHeight="1">
      <c r="S1316" s="25"/>
      <c r="T1316" s="25"/>
      <c r="U1316" s="25"/>
      <c r="V1316" s="25"/>
      <c r="W1316" s="25"/>
      <c r="X1316" s="25"/>
      <c r="Y1316" s="25"/>
      <c r="Z1316" s="25"/>
      <c r="AA1316" s="25"/>
      <c r="AB1316" s="25"/>
      <c r="AC1316" s="25"/>
      <c r="AD1316" s="25"/>
      <c r="AE1316" s="25"/>
      <c r="AF1316" s="25"/>
      <c r="AG1316" s="25"/>
      <c r="AH1316" s="25"/>
      <c r="AI1316" s="25"/>
      <c r="AJ1316" s="25"/>
      <c r="AK1316" s="25"/>
      <c r="AL1316" s="25"/>
      <c r="AM1316" s="25"/>
      <c r="AN1316" s="25"/>
      <c r="AO1316" s="25"/>
      <c r="AP1316" s="25"/>
      <c r="AQ1316" s="25"/>
      <c r="AR1316" s="25"/>
      <c r="AS1316" s="25"/>
      <c r="AT1316" s="25"/>
      <c r="AU1316" s="25"/>
      <c r="AV1316" s="25"/>
      <c r="AW1316" s="25"/>
      <c r="AX1316" s="25"/>
      <c r="AY1316" s="25"/>
      <c r="AZ1316" s="25"/>
      <c r="BA1316" s="25"/>
      <c r="BB1316" s="25"/>
      <c r="BC1316" s="25"/>
      <c r="BD1316" s="25"/>
      <c r="BE1316" s="25"/>
      <c r="BF1316" s="25"/>
      <c r="BG1316" s="25"/>
    </row>
    <row r="1317" spans="19:59" ht="13.5" customHeight="1">
      <c r="S1317" s="25"/>
      <c r="T1317" s="25"/>
      <c r="U1317" s="25"/>
      <c r="V1317" s="25"/>
      <c r="W1317" s="25"/>
      <c r="X1317" s="25"/>
      <c r="Y1317" s="25"/>
      <c r="Z1317" s="25"/>
      <c r="AA1317" s="25"/>
      <c r="AB1317" s="25"/>
      <c r="AC1317" s="25"/>
      <c r="AD1317" s="25"/>
      <c r="AE1317" s="25"/>
      <c r="AF1317" s="25"/>
      <c r="AG1317" s="25"/>
      <c r="AH1317" s="25"/>
      <c r="AI1317" s="25"/>
      <c r="AJ1317" s="25"/>
      <c r="AK1317" s="25"/>
      <c r="AL1317" s="25"/>
      <c r="AM1317" s="25"/>
      <c r="AN1317" s="25"/>
      <c r="AO1317" s="25"/>
      <c r="AP1317" s="25"/>
      <c r="AQ1317" s="25"/>
      <c r="AR1317" s="25"/>
      <c r="AS1317" s="25"/>
      <c r="AT1317" s="25"/>
      <c r="AU1317" s="25"/>
      <c r="AV1317" s="25"/>
      <c r="AW1317" s="25"/>
      <c r="AX1317" s="25"/>
      <c r="AY1317" s="25"/>
      <c r="AZ1317" s="25"/>
      <c r="BA1317" s="25"/>
      <c r="BB1317" s="25"/>
      <c r="BC1317" s="25"/>
      <c r="BD1317" s="25"/>
      <c r="BE1317" s="25"/>
      <c r="BF1317" s="25"/>
      <c r="BG1317" s="25"/>
    </row>
    <row r="1318" spans="19:59" ht="13.5" customHeight="1">
      <c r="S1318" s="25"/>
      <c r="T1318" s="25"/>
      <c r="U1318" s="25"/>
      <c r="V1318" s="25"/>
      <c r="W1318" s="25"/>
      <c r="X1318" s="25"/>
      <c r="Y1318" s="25"/>
      <c r="Z1318" s="25"/>
      <c r="AA1318" s="25"/>
      <c r="AB1318" s="25"/>
      <c r="AC1318" s="25"/>
      <c r="AD1318" s="25"/>
      <c r="AE1318" s="25"/>
      <c r="AF1318" s="25"/>
      <c r="AG1318" s="25"/>
      <c r="AH1318" s="25"/>
      <c r="AI1318" s="25"/>
      <c r="AJ1318" s="25"/>
      <c r="AK1318" s="25"/>
      <c r="AL1318" s="25"/>
      <c r="AM1318" s="25"/>
      <c r="AN1318" s="25"/>
      <c r="AO1318" s="25"/>
      <c r="AP1318" s="25"/>
      <c r="AQ1318" s="25"/>
      <c r="AR1318" s="25"/>
      <c r="AS1318" s="25"/>
      <c r="AT1318" s="25"/>
      <c r="AU1318" s="25"/>
      <c r="AV1318" s="25"/>
      <c r="AW1318" s="25"/>
      <c r="AX1318" s="25"/>
      <c r="AY1318" s="25"/>
      <c r="AZ1318" s="25"/>
      <c r="BA1318" s="25"/>
      <c r="BB1318" s="25"/>
      <c r="BC1318" s="25"/>
      <c r="BD1318" s="25"/>
      <c r="BE1318" s="25"/>
      <c r="BF1318" s="25"/>
      <c r="BG1318" s="25"/>
    </row>
    <row r="1319" spans="19:59" ht="13.5" customHeight="1">
      <c r="S1319" s="25"/>
      <c r="T1319" s="25"/>
      <c r="U1319" s="25"/>
      <c r="V1319" s="25"/>
      <c r="W1319" s="25"/>
      <c r="X1319" s="25"/>
      <c r="Y1319" s="25"/>
      <c r="Z1319" s="25"/>
      <c r="AA1319" s="25"/>
      <c r="AB1319" s="25"/>
      <c r="AC1319" s="25"/>
      <c r="AD1319" s="25"/>
      <c r="AE1319" s="25"/>
      <c r="AF1319" s="25"/>
      <c r="AG1319" s="25"/>
      <c r="AH1319" s="25"/>
      <c r="AI1319" s="25"/>
      <c r="AJ1319" s="25"/>
      <c r="AK1319" s="25"/>
      <c r="AL1319" s="25"/>
      <c r="AM1319" s="25"/>
      <c r="AN1319" s="25"/>
      <c r="AO1319" s="25"/>
      <c r="AP1319" s="25"/>
      <c r="AQ1319" s="25"/>
      <c r="AR1319" s="25"/>
      <c r="AS1319" s="25"/>
      <c r="AT1319" s="25"/>
      <c r="AU1319" s="25"/>
      <c r="AV1319" s="25"/>
      <c r="AW1319" s="25"/>
      <c r="AX1319" s="25"/>
      <c r="AY1319" s="25"/>
      <c r="AZ1319" s="25"/>
      <c r="BA1319" s="25"/>
      <c r="BB1319" s="25"/>
      <c r="BC1319" s="25"/>
      <c r="BD1319" s="25"/>
      <c r="BE1319" s="25"/>
      <c r="BF1319" s="25"/>
      <c r="BG1319" s="25"/>
    </row>
    <row r="1320" ht="1.5" customHeight="1"/>
    <row r="1321" spans="3:59" ht="14.25" customHeight="1">
      <c r="C1321" s="17">
        <v>36</v>
      </c>
      <c r="D1321" s="17"/>
      <c r="E1321" s="18" t="s">
        <v>281</v>
      </c>
      <c r="F1321" s="18"/>
      <c r="G1321" s="18"/>
      <c r="H1321" s="18"/>
      <c r="I1321" s="18"/>
      <c r="J1321" s="18"/>
      <c r="K1321" s="18"/>
      <c r="P1321" s="18" t="s">
        <v>282</v>
      </c>
      <c r="Q1321" s="18"/>
      <c r="R1321" s="18"/>
      <c r="S1321" s="18"/>
      <c r="T1321" s="18"/>
      <c r="U1321" s="18"/>
      <c r="V1321" s="18"/>
      <c r="W1321" s="18"/>
      <c r="X1321" s="18"/>
      <c r="Y1321" s="18"/>
      <c r="Z1321" s="18"/>
      <c r="AA1321" s="18"/>
      <c r="AB1321" s="18"/>
      <c r="AC1321" s="18"/>
      <c r="AD1321" s="18"/>
      <c r="AE1321" s="18"/>
      <c r="AF1321" s="18"/>
      <c r="AG1321" s="18"/>
      <c r="AH1321" s="18"/>
      <c r="AI1321" s="19" t="s">
        <v>65</v>
      </c>
      <c r="AJ1321" s="19"/>
      <c r="AK1321" s="19"/>
      <c r="AL1321" s="19"/>
      <c r="AN1321" s="20">
        <v>3</v>
      </c>
      <c r="AO1321" s="20"/>
      <c r="AP1321" s="20"/>
      <c r="AS1321" s="34"/>
      <c r="AT1321" s="34"/>
      <c r="AU1321" s="34"/>
      <c r="AV1321" s="34"/>
      <c r="AW1321" s="34"/>
      <c r="AX1321" s="31"/>
      <c r="AY1321" s="31"/>
      <c r="AZ1321" s="30">
        <f>AN1321*AS1321</f>
        <v>0</v>
      </c>
      <c r="BA1321" s="30"/>
      <c r="BB1321" s="30"/>
      <c r="BC1321" s="30"/>
      <c r="BD1321" s="30"/>
      <c r="BE1321" s="30"/>
      <c r="BF1321" s="30"/>
      <c r="BG1321" s="30"/>
    </row>
    <row r="1322" ht="3" customHeight="1"/>
    <row r="1323" spans="16:34" ht="15.75" customHeight="1">
      <c r="P1323" s="21" t="s">
        <v>283</v>
      </c>
      <c r="Q1323" s="21"/>
      <c r="R1323" s="21"/>
      <c r="S1323" s="21"/>
      <c r="T1323" s="21"/>
      <c r="U1323" s="21"/>
      <c r="V1323" s="21"/>
      <c r="W1323" s="21"/>
      <c r="X1323" s="21"/>
      <c r="Y1323" s="21"/>
      <c r="Z1323" s="21"/>
      <c r="AA1323" s="21"/>
      <c r="AB1323" s="21"/>
      <c r="AC1323" s="21"/>
      <c r="AD1323" s="21"/>
      <c r="AE1323" s="21"/>
      <c r="AF1323" s="21"/>
      <c r="AG1323" s="21"/>
      <c r="AH1323" s="21"/>
    </row>
    <row r="1324" ht="2.25" customHeight="1"/>
    <row r="1325" spans="20:59" ht="13.5" customHeight="1">
      <c r="T1325" s="5" t="s">
        <v>344</v>
      </c>
      <c r="U1325" s="5"/>
      <c r="V1325" s="5"/>
      <c r="W1325" s="5"/>
      <c r="X1325" s="5"/>
      <c r="Y1325" s="5"/>
      <c r="Z1325" s="5"/>
      <c r="AA1325" s="5"/>
      <c r="AB1325" s="5"/>
      <c r="AC1325" s="5"/>
      <c r="AD1325" s="5"/>
      <c r="AE1325" s="5"/>
      <c r="AF1325" s="5"/>
      <c r="AG1325" s="5"/>
      <c r="AH1325" s="5"/>
      <c r="AI1325" s="5"/>
      <c r="AJ1325" s="5"/>
      <c r="AK1325" s="5"/>
      <c r="AL1325" s="5"/>
      <c r="AM1325" s="5"/>
      <c r="AN1325" s="5"/>
      <c r="AO1325" s="5"/>
      <c r="AP1325" s="5"/>
      <c r="AQ1325" s="5"/>
      <c r="AR1325" s="5"/>
      <c r="AS1325" s="5"/>
      <c r="AT1325" s="5"/>
      <c r="AU1325" s="5"/>
      <c r="AV1325" s="5"/>
      <c r="AW1325" s="5"/>
      <c r="AX1325" s="5"/>
      <c r="AY1325" s="5"/>
      <c r="AZ1325" s="5"/>
      <c r="BA1325" s="5"/>
      <c r="BB1325" s="5"/>
      <c r="BC1325" s="5"/>
      <c r="BD1325" s="5"/>
      <c r="BE1325" s="5"/>
      <c r="BF1325" s="5"/>
      <c r="BG1325" s="5"/>
    </row>
    <row r="1326" spans="3:59" ht="15.75" customHeight="1">
      <c r="C1326" s="22" t="s">
        <v>33</v>
      </c>
      <c r="D1326" s="22"/>
      <c r="E1326" s="22"/>
      <c r="F1326" s="22"/>
      <c r="G1326" s="22"/>
      <c r="H1326" s="22"/>
      <c r="I1326" s="22"/>
      <c r="J1326" s="22"/>
      <c r="K1326" s="22"/>
      <c r="L1326" s="22"/>
      <c r="M1326" s="22"/>
      <c r="N1326" s="22"/>
      <c r="O1326" s="22"/>
      <c r="P1326" s="22"/>
      <c r="Q1326" s="22"/>
      <c r="T1326" s="23" t="s">
        <v>279</v>
      </c>
      <c r="U1326" s="23"/>
      <c r="V1326" s="23"/>
      <c r="W1326" s="23"/>
      <c r="X1326" s="23"/>
      <c r="Y1326" s="23"/>
      <c r="Z1326" s="23"/>
      <c r="AA1326" s="23"/>
      <c r="AB1326" s="23"/>
      <c r="AC1326" s="23"/>
      <c r="AD1326" s="23"/>
      <c r="AE1326" s="23"/>
      <c r="AF1326" s="23"/>
      <c r="AG1326" s="23"/>
      <c r="AH1326" s="23"/>
      <c r="AI1326" s="23"/>
      <c r="AJ1326" s="23"/>
      <c r="AK1326" s="23"/>
      <c r="AL1326" s="23"/>
      <c r="AM1326" s="23"/>
      <c r="AN1326" s="23"/>
      <c r="AO1326" s="23"/>
      <c r="AP1326" s="23"/>
      <c r="AQ1326" s="23"/>
      <c r="AR1326" s="23"/>
      <c r="AS1326" s="23"/>
      <c r="AT1326" s="23"/>
      <c r="AU1326" s="23"/>
      <c r="AV1326" s="23"/>
      <c r="AW1326" s="23"/>
      <c r="AX1326" s="23"/>
      <c r="AY1326" s="23"/>
      <c r="AZ1326" s="23"/>
      <c r="BA1326" s="23"/>
      <c r="BB1326" s="23"/>
      <c r="BC1326" s="23"/>
      <c r="BD1326" s="23"/>
      <c r="BE1326" s="23"/>
      <c r="BF1326" s="23"/>
      <c r="BG1326" s="23"/>
    </row>
    <row r="1327" ht="12.75" customHeight="1" hidden="1"/>
    <row r="1328" spans="3:59" ht="13.5" customHeight="1">
      <c r="C1328" s="22" t="s">
        <v>35</v>
      </c>
      <c r="D1328" s="22"/>
      <c r="E1328" s="22"/>
      <c r="F1328" s="22"/>
      <c r="G1328" s="22"/>
      <c r="H1328" s="22"/>
      <c r="I1328" s="22"/>
      <c r="J1328" s="22"/>
      <c r="K1328" s="22"/>
      <c r="L1328" s="22"/>
      <c r="M1328" s="22"/>
      <c r="N1328" s="22"/>
      <c r="O1328" s="22"/>
      <c r="P1328" s="22"/>
      <c r="Q1328" s="22"/>
      <c r="S1328" s="25" t="s">
        <v>280</v>
      </c>
      <c r="T1328" s="25"/>
      <c r="U1328" s="25"/>
      <c r="V1328" s="25"/>
      <c r="W1328" s="25"/>
      <c r="X1328" s="25"/>
      <c r="Y1328" s="25"/>
      <c r="Z1328" s="25"/>
      <c r="AA1328" s="25"/>
      <c r="AB1328" s="25"/>
      <c r="AC1328" s="25"/>
      <c r="AD1328" s="25"/>
      <c r="AE1328" s="25"/>
      <c r="AF1328" s="25"/>
      <c r="AG1328" s="25"/>
      <c r="AH1328" s="25"/>
      <c r="AI1328" s="25"/>
      <c r="AJ1328" s="25"/>
      <c r="AK1328" s="25"/>
      <c r="AL1328" s="25"/>
      <c r="AM1328" s="25"/>
      <c r="AN1328" s="25"/>
      <c r="AO1328" s="25"/>
      <c r="AP1328" s="25"/>
      <c r="AQ1328" s="25"/>
      <c r="AR1328" s="25"/>
      <c r="AS1328" s="25"/>
      <c r="AT1328" s="25"/>
      <c r="AU1328" s="25"/>
      <c r="AV1328" s="25"/>
      <c r="AW1328" s="25"/>
      <c r="AX1328" s="25"/>
      <c r="AY1328" s="25"/>
      <c r="AZ1328" s="25"/>
      <c r="BA1328" s="25"/>
      <c r="BB1328" s="25"/>
      <c r="BC1328" s="25"/>
      <c r="BD1328" s="25"/>
      <c r="BE1328" s="25"/>
      <c r="BF1328" s="25"/>
      <c r="BG1328" s="25"/>
    </row>
    <row r="1329" spans="19:59" ht="13.5" customHeight="1">
      <c r="S1329" s="25"/>
      <c r="T1329" s="25"/>
      <c r="U1329" s="25"/>
      <c r="V1329" s="25"/>
      <c r="W1329" s="25"/>
      <c r="X1329" s="25"/>
      <c r="Y1329" s="25"/>
      <c r="Z1329" s="25"/>
      <c r="AA1329" s="25"/>
      <c r="AB1329" s="25"/>
      <c r="AC1329" s="25"/>
      <c r="AD1329" s="25"/>
      <c r="AE1329" s="25"/>
      <c r="AF1329" s="25"/>
      <c r="AG1329" s="25"/>
      <c r="AH1329" s="25"/>
      <c r="AI1329" s="25"/>
      <c r="AJ1329" s="25"/>
      <c r="AK1329" s="25"/>
      <c r="AL1329" s="25"/>
      <c r="AM1329" s="25"/>
      <c r="AN1329" s="25"/>
      <c r="AO1329" s="25"/>
      <c r="AP1329" s="25"/>
      <c r="AQ1329" s="25"/>
      <c r="AR1329" s="25"/>
      <c r="AS1329" s="25"/>
      <c r="AT1329" s="25"/>
      <c r="AU1329" s="25"/>
      <c r="AV1329" s="25"/>
      <c r="AW1329" s="25"/>
      <c r="AX1329" s="25"/>
      <c r="AY1329" s="25"/>
      <c r="AZ1329" s="25"/>
      <c r="BA1329" s="25"/>
      <c r="BB1329" s="25"/>
      <c r="BC1329" s="25"/>
      <c r="BD1329" s="25"/>
      <c r="BE1329" s="25"/>
      <c r="BF1329" s="25"/>
      <c r="BG1329" s="25"/>
    </row>
    <row r="1330" spans="19:59" ht="13.5" customHeight="1">
      <c r="S1330" s="25"/>
      <c r="T1330" s="25"/>
      <c r="U1330" s="25"/>
      <c r="V1330" s="25"/>
      <c r="W1330" s="25"/>
      <c r="X1330" s="25"/>
      <c r="Y1330" s="25"/>
      <c r="Z1330" s="25"/>
      <c r="AA1330" s="25"/>
      <c r="AB1330" s="25"/>
      <c r="AC1330" s="25"/>
      <c r="AD1330" s="25"/>
      <c r="AE1330" s="25"/>
      <c r="AF1330" s="25"/>
      <c r="AG1330" s="25"/>
      <c r="AH1330" s="25"/>
      <c r="AI1330" s="25"/>
      <c r="AJ1330" s="25"/>
      <c r="AK1330" s="25"/>
      <c r="AL1330" s="25"/>
      <c r="AM1330" s="25"/>
      <c r="AN1330" s="25"/>
      <c r="AO1330" s="25"/>
      <c r="AP1330" s="25"/>
      <c r="AQ1330" s="25"/>
      <c r="AR1330" s="25"/>
      <c r="AS1330" s="25"/>
      <c r="AT1330" s="25"/>
      <c r="AU1330" s="25"/>
      <c r="AV1330" s="25"/>
      <c r="AW1330" s="25"/>
      <c r="AX1330" s="25"/>
      <c r="AY1330" s="25"/>
      <c r="AZ1330" s="25"/>
      <c r="BA1330" s="25"/>
      <c r="BB1330" s="25"/>
      <c r="BC1330" s="25"/>
      <c r="BD1330" s="25"/>
      <c r="BE1330" s="25"/>
      <c r="BF1330" s="25"/>
      <c r="BG1330" s="25"/>
    </row>
    <row r="1331" ht="1.5" customHeight="1"/>
    <row r="1332" spans="3:59" ht="14.25" customHeight="1">
      <c r="C1332" s="17">
        <v>37</v>
      </c>
      <c r="D1332" s="17"/>
      <c r="E1332" s="18" t="s">
        <v>284</v>
      </c>
      <c r="F1332" s="18"/>
      <c r="G1332" s="18"/>
      <c r="H1332" s="18"/>
      <c r="I1332" s="18"/>
      <c r="J1332" s="18"/>
      <c r="K1332" s="18"/>
      <c r="P1332" s="18" t="s">
        <v>285</v>
      </c>
      <c r="Q1332" s="18"/>
      <c r="R1332" s="18"/>
      <c r="S1332" s="18"/>
      <c r="T1332" s="18"/>
      <c r="U1332" s="18"/>
      <c r="V1332" s="18"/>
      <c r="W1332" s="18"/>
      <c r="X1332" s="18"/>
      <c r="Y1332" s="18"/>
      <c r="Z1332" s="18"/>
      <c r="AA1332" s="18"/>
      <c r="AB1332" s="18"/>
      <c r="AC1332" s="18"/>
      <c r="AD1332" s="18"/>
      <c r="AE1332" s="18"/>
      <c r="AF1332" s="18"/>
      <c r="AG1332" s="18"/>
      <c r="AH1332" s="18"/>
      <c r="AI1332" s="19" t="s">
        <v>93</v>
      </c>
      <c r="AJ1332" s="19"/>
      <c r="AK1332" s="19"/>
      <c r="AL1332" s="19"/>
      <c r="AN1332" s="20">
        <v>11.5</v>
      </c>
      <c r="AO1332" s="20"/>
      <c r="AP1332" s="20"/>
      <c r="AS1332" s="34"/>
      <c r="AT1332" s="34"/>
      <c r="AU1332" s="34"/>
      <c r="AV1332" s="34"/>
      <c r="AW1332" s="34"/>
      <c r="AX1332" s="31"/>
      <c r="AY1332" s="31"/>
      <c r="AZ1332" s="30">
        <f>AN1332*AS1332</f>
        <v>0</v>
      </c>
      <c r="BA1332" s="30"/>
      <c r="BB1332" s="30"/>
      <c r="BC1332" s="30"/>
      <c r="BD1332" s="30"/>
      <c r="BE1332" s="30"/>
      <c r="BF1332" s="30"/>
      <c r="BG1332" s="30"/>
    </row>
    <row r="1333" ht="2.25" customHeight="1"/>
    <row r="1334" spans="20:59" ht="13.5" customHeight="1">
      <c r="T1334" s="25" t="s">
        <v>345</v>
      </c>
      <c r="U1334" s="25"/>
      <c r="V1334" s="25"/>
      <c r="W1334" s="25"/>
      <c r="X1334" s="25"/>
      <c r="Y1334" s="25"/>
      <c r="Z1334" s="25"/>
      <c r="AA1334" s="25"/>
      <c r="AB1334" s="25"/>
      <c r="AC1334" s="25"/>
      <c r="AD1334" s="25"/>
      <c r="AE1334" s="25"/>
      <c r="AF1334" s="25"/>
      <c r="AG1334" s="25"/>
      <c r="AH1334" s="25"/>
      <c r="AI1334" s="25"/>
      <c r="AJ1334" s="25"/>
      <c r="AK1334" s="25"/>
      <c r="AL1334" s="25"/>
      <c r="AM1334" s="25"/>
      <c r="AN1334" s="25"/>
      <c r="AO1334" s="25"/>
      <c r="AP1334" s="25"/>
      <c r="AQ1334" s="25"/>
      <c r="AR1334" s="25"/>
      <c r="AS1334" s="25"/>
      <c r="AT1334" s="25"/>
      <c r="AU1334" s="25"/>
      <c r="AV1334" s="25"/>
      <c r="AW1334" s="25"/>
      <c r="AX1334" s="25"/>
      <c r="AY1334" s="25"/>
      <c r="AZ1334" s="25"/>
      <c r="BA1334" s="25"/>
      <c r="BB1334" s="25"/>
      <c r="BC1334" s="25"/>
      <c r="BD1334" s="25"/>
      <c r="BE1334" s="25"/>
      <c r="BF1334" s="25"/>
      <c r="BG1334" s="25"/>
    </row>
    <row r="1335" spans="20:59" ht="13.5" customHeight="1">
      <c r="T1335" s="25"/>
      <c r="U1335" s="25"/>
      <c r="V1335" s="25"/>
      <c r="W1335" s="25"/>
      <c r="X1335" s="25"/>
      <c r="Y1335" s="25"/>
      <c r="Z1335" s="25"/>
      <c r="AA1335" s="25"/>
      <c r="AB1335" s="25"/>
      <c r="AC1335" s="25"/>
      <c r="AD1335" s="25"/>
      <c r="AE1335" s="25"/>
      <c r="AF1335" s="25"/>
      <c r="AG1335" s="25"/>
      <c r="AH1335" s="25"/>
      <c r="AI1335" s="25"/>
      <c r="AJ1335" s="25"/>
      <c r="AK1335" s="25"/>
      <c r="AL1335" s="25"/>
      <c r="AM1335" s="25"/>
      <c r="AN1335" s="25"/>
      <c r="AO1335" s="25"/>
      <c r="AP1335" s="25"/>
      <c r="AQ1335" s="25"/>
      <c r="AR1335" s="25"/>
      <c r="AS1335" s="25"/>
      <c r="AT1335" s="25"/>
      <c r="AU1335" s="25"/>
      <c r="AV1335" s="25"/>
      <c r="AW1335" s="25"/>
      <c r="AX1335" s="25"/>
      <c r="AY1335" s="25"/>
      <c r="AZ1335" s="25"/>
      <c r="BA1335" s="25"/>
      <c r="BB1335" s="25"/>
      <c r="BC1335" s="25"/>
      <c r="BD1335" s="25"/>
      <c r="BE1335" s="25"/>
      <c r="BF1335" s="25"/>
      <c r="BG1335" s="25"/>
    </row>
    <row r="1336" spans="3:59" ht="15.75" customHeight="1">
      <c r="C1336" s="22" t="s">
        <v>33</v>
      </c>
      <c r="D1336" s="22"/>
      <c r="E1336" s="22"/>
      <c r="F1336" s="22"/>
      <c r="G1336" s="22"/>
      <c r="H1336" s="22"/>
      <c r="I1336" s="22"/>
      <c r="J1336" s="22"/>
      <c r="K1336" s="22"/>
      <c r="L1336" s="22"/>
      <c r="M1336" s="22"/>
      <c r="N1336" s="22"/>
      <c r="O1336" s="22"/>
      <c r="P1336" s="22"/>
      <c r="Q1336" s="22"/>
      <c r="T1336" s="23" t="s">
        <v>279</v>
      </c>
      <c r="U1336" s="23"/>
      <c r="V1336" s="23"/>
      <c r="W1336" s="23"/>
      <c r="X1336" s="23"/>
      <c r="Y1336" s="23"/>
      <c r="Z1336" s="23"/>
      <c r="AA1336" s="23"/>
      <c r="AB1336" s="23"/>
      <c r="AC1336" s="23"/>
      <c r="AD1336" s="23"/>
      <c r="AE1336" s="23"/>
      <c r="AF1336" s="23"/>
      <c r="AG1336" s="23"/>
      <c r="AH1336" s="23"/>
      <c r="AI1336" s="23"/>
      <c r="AJ1336" s="23"/>
      <c r="AK1336" s="23"/>
      <c r="AL1336" s="23"/>
      <c r="AM1336" s="23"/>
      <c r="AN1336" s="23"/>
      <c r="AO1336" s="23"/>
      <c r="AP1336" s="23"/>
      <c r="AQ1336" s="23"/>
      <c r="AR1336" s="23"/>
      <c r="AS1336" s="23"/>
      <c r="AT1336" s="23"/>
      <c r="AU1336" s="23"/>
      <c r="AV1336" s="23"/>
      <c r="AW1336" s="23"/>
      <c r="AX1336" s="23"/>
      <c r="AY1336" s="23"/>
      <c r="AZ1336" s="23"/>
      <c r="BA1336" s="23"/>
      <c r="BB1336" s="23"/>
      <c r="BC1336" s="23"/>
      <c r="BD1336" s="23"/>
      <c r="BE1336" s="23"/>
      <c r="BF1336" s="23"/>
      <c r="BG1336" s="23"/>
    </row>
    <row r="1337" ht="1.5" customHeight="1"/>
    <row r="1338" ht="6" customHeight="1"/>
    <row r="1339" spans="4:60" ht="16.5" customHeight="1">
      <c r="D1339" s="14" t="s">
        <v>236</v>
      </c>
      <c r="E1339" s="14"/>
      <c r="F1339" s="14"/>
      <c r="G1339" s="14"/>
      <c r="H1339" s="14"/>
      <c r="I1339" s="14"/>
      <c r="J1339" s="14"/>
      <c r="K1339" s="14"/>
      <c r="M1339" s="14" t="s">
        <v>237</v>
      </c>
      <c r="N1339" s="14"/>
      <c r="O1339" s="14"/>
      <c r="P1339" s="14"/>
      <c r="Q1339" s="14"/>
      <c r="R1339" s="14"/>
      <c r="S1339" s="14"/>
      <c r="T1339" s="14"/>
      <c r="U1339" s="14"/>
      <c r="V1339" s="14"/>
      <c r="W1339" s="14"/>
      <c r="X1339" s="14"/>
      <c r="Y1339" s="14"/>
      <c r="Z1339" s="14"/>
      <c r="AA1339" s="14"/>
      <c r="AB1339" s="14"/>
      <c r="AC1339" s="14"/>
      <c r="AD1339" s="14"/>
      <c r="AE1339" s="14"/>
      <c r="AF1339" s="14"/>
      <c r="AG1339" s="14"/>
      <c r="AH1339" s="14"/>
      <c r="AU1339" s="32">
        <f>AZ1271+AZ1284+AZ1295+AZ1308+AZ1321+AZ1332</f>
        <v>0</v>
      </c>
      <c r="AV1339" s="33"/>
      <c r="AW1339" s="33"/>
      <c r="AX1339" s="33"/>
      <c r="AY1339" s="33"/>
      <c r="AZ1339" s="33"/>
      <c r="BA1339" s="33"/>
      <c r="BB1339" s="33"/>
      <c r="BC1339" s="33"/>
      <c r="BD1339" s="33"/>
      <c r="BE1339" s="33"/>
      <c r="BF1339" s="33"/>
      <c r="BG1339" s="33"/>
      <c r="BH1339" s="33"/>
    </row>
    <row r="1340" ht="12" customHeight="1"/>
    <row r="1341" ht="6" customHeight="1"/>
    <row r="1342" spans="3:59" ht="18.75" customHeight="1">
      <c r="C1342" s="27" t="s">
        <v>287</v>
      </c>
      <c r="D1342" s="27"/>
      <c r="E1342" s="27"/>
      <c r="F1342" s="27"/>
      <c r="G1342" s="27"/>
      <c r="H1342" s="27"/>
      <c r="I1342" s="27"/>
      <c r="J1342" s="27"/>
      <c r="K1342" s="27"/>
      <c r="L1342" s="27"/>
      <c r="M1342" s="27"/>
      <c r="N1342" s="27"/>
      <c r="O1342" s="27"/>
      <c r="P1342" s="27"/>
      <c r="Q1342" s="27"/>
      <c r="AV1342" s="38">
        <f>AU957+AU1081+AU1102+AU1117+AU1225+AU1268+AU1339</f>
        <v>0</v>
      </c>
      <c r="AW1342" s="38"/>
      <c r="AX1342" s="38"/>
      <c r="AY1342" s="38"/>
      <c r="AZ1342" s="38"/>
      <c r="BA1342" s="38"/>
      <c r="BB1342" s="38"/>
      <c r="BC1342" s="38"/>
      <c r="BD1342" s="38"/>
      <c r="BE1342" s="38"/>
      <c r="BF1342" s="38"/>
      <c r="BG1342" s="38"/>
    </row>
    <row r="1343" ht="7.5" customHeight="1"/>
    <row r="1344" ht="59.25" customHeight="1"/>
    <row r="1345" ht="32.25" customHeight="1"/>
  </sheetData>
  <sheetProtection/>
  <mergeCells count="1342">
    <mergeCell ref="C1342:Q1342"/>
    <mergeCell ref="AV1342:BG1342"/>
    <mergeCell ref="AZ1332:BG1332"/>
    <mergeCell ref="T1334:BG1335"/>
    <mergeCell ref="C1336:Q1336"/>
    <mergeCell ref="T1336:BG1336"/>
    <mergeCell ref="D1339:K1339"/>
    <mergeCell ref="M1339:AH1339"/>
    <mergeCell ref="AU1339:BH1339"/>
    <mergeCell ref="C1332:D1332"/>
    <mergeCell ref="E1332:K1332"/>
    <mergeCell ref="P1332:AH1332"/>
    <mergeCell ref="AI1332:AL1332"/>
    <mergeCell ref="AN1332:AP1332"/>
    <mergeCell ref="AS1332:AW1332"/>
    <mergeCell ref="AZ1321:BG1321"/>
    <mergeCell ref="P1323:AH1323"/>
    <mergeCell ref="T1325:BG1325"/>
    <mergeCell ref="C1326:Q1326"/>
    <mergeCell ref="T1326:BG1326"/>
    <mergeCell ref="C1328:Q1328"/>
    <mergeCell ref="S1328:BG1330"/>
    <mergeCell ref="C1321:D1321"/>
    <mergeCell ref="E1321:K1321"/>
    <mergeCell ref="P1321:AH1321"/>
    <mergeCell ref="AI1321:AL1321"/>
    <mergeCell ref="AN1321:AP1321"/>
    <mergeCell ref="AS1321:AW1321"/>
    <mergeCell ref="AZ1308:BG1308"/>
    <mergeCell ref="T1309:BG1310"/>
    <mergeCell ref="C1311:Q1311"/>
    <mergeCell ref="T1311:BG1311"/>
    <mergeCell ref="C1313:Q1313"/>
    <mergeCell ref="S1313:BG1319"/>
    <mergeCell ref="C1308:D1308"/>
    <mergeCell ref="E1308:K1308"/>
    <mergeCell ref="P1308:AH1308"/>
    <mergeCell ref="AI1308:AL1308"/>
    <mergeCell ref="AN1308:AP1308"/>
    <mergeCell ref="AS1308:AW1308"/>
    <mergeCell ref="AZ1295:BG1295"/>
    <mergeCell ref="P1297:AH1297"/>
    <mergeCell ref="T1299:BG1299"/>
    <mergeCell ref="C1300:Q1300"/>
    <mergeCell ref="T1300:BG1300"/>
    <mergeCell ref="C1302:Q1302"/>
    <mergeCell ref="S1302:BG1306"/>
    <mergeCell ref="C1295:D1295"/>
    <mergeCell ref="E1295:K1295"/>
    <mergeCell ref="P1295:AH1295"/>
    <mergeCell ref="AI1295:AL1295"/>
    <mergeCell ref="AN1295:AP1295"/>
    <mergeCell ref="AS1295:AW1295"/>
    <mergeCell ref="P1286:AH1286"/>
    <mergeCell ref="T1288:BG1288"/>
    <mergeCell ref="C1289:Q1289"/>
    <mergeCell ref="T1289:BG1289"/>
    <mergeCell ref="C1291:Q1291"/>
    <mergeCell ref="S1291:BG1293"/>
    <mergeCell ref="C1279:Q1279"/>
    <mergeCell ref="S1279:BG1282"/>
    <mergeCell ref="C1284:D1284"/>
    <mergeCell ref="E1284:K1284"/>
    <mergeCell ref="P1284:AH1284"/>
    <mergeCell ref="AI1284:AL1284"/>
    <mergeCell ref="AN1284:AP1284"/>
    <mergeCell ref="AS1284:AW1284"/>
    <mergeCell ref="AZ1284:BG1284"/>
    <mergeCell ref="AS1271:AW1271"/>
    <mergeCell ref="AZ1271:BG1271"/>
    <mergeCell ref="P1273:AH1273"/>
    <mergeCell ref="T1275:BG1276"/>
    <mergeCell ref="C1277:Q1277"/>
    <mergeCell ref="T1277:BG1277"/>
    <mergeCell ref="D1268:K1268"/>
    <mergeCell ref="M1268:AH1268"/>
    <mergeCell ref="AU1268:BH1268"/>
    <mergeCell ref="D1270:K1270"/>
    <mergeCell ref="M1270:BG1270"/>
    <mergeCell ref="C1271:D1271"/>
    <mergeCell ref="E1271:K1271"/>
    <mergeCell ref="P1271:AH1271"/>
    <mergeCell ref="AI1271:AL1271"/>
    <mergeCell ref="AN1271:AP1271"/>
    <mergeCell ref="AS1259:AW1259"/>
    <mergeCell ref="AZ1259:BG1259"/>
    <mergeCell ref="T1261:BG1261"/>
    <mergeCell ref="C1262:Q1262"/>
    <mergeCell ref="T1262:BG1262"/>
    <mergeCell ref="C1264:Q1264"/>
    <mergeCell ref="S1264:BG1265"/>
    <mergeCell ref="T1253:BG1253"/>
    <mergeCell ref="C1254:Q1254"/>
    <mergeCell ref="T1254:BG1254"/>
    <mergeCell ref="C1256:Q1256"/>
    <mergeCell ref="S1256:BG1257"/>
    <mergeCell ref="C1259:D1259"/>
    <mergeCell ref="E1259:K1259"/>
    <mergeCell ref="P1259:AH1259"/>
    <mergeCell ref="AI1259:AL1259"/>
    <mergeCell ref="AN1259:AP1259"/>
    <mergeCell ref="C1236:Q1236"/>
    <mergeCell ref="S1236:BG1249"/>
    <mergeCell ref="C1251:D1251"/>
    <mergeCell ref="E1251:K1251"/>
    <mergeCell ref="P1251:AH1251"/>
    <mergeCell ref="AI1251:AL1251"/>
    <mergeCell ref="AN1251:AP1251"/>
    <mergeCell ref="AS1251:AW1251"/>
    <mergeCell ref="AZ1251:BG1251"/>
    <mergeCell ref="AS1228:AW1228"/>
    <mergeCell ref="AZ1228:BG1228"/>
    <mergeCell ref="P1230:AH1231"/>
    <mergeCell ref="T1233:BG1233"/>
    <mergeCell ref="C1234:Q1234"/>
    <mergeCell ref="T1234:BG1234"/>
    <mergeCell ref="D1225:K1225"/>
    <mergeCell ref="M1225:AH1225"/>
    <mergeCell ref="AU1225:BH1225"/>
    <mergeCell ref="D1227:K1227"/>
    <mergeCell ref="M1227:BG1227"/>
    <mergeCell ref="C1228:D1228"/>
    <mergeCell ref="E1228:K1228"/>
    <mergeCell ref="P1228:AH1228"/>
    <mergeCell ref="AI1228:AL1228"/>
    <mergeCell ref="AN1228:AP1228"/>
    <mergeCell ref="AZ1212:BG1212"/>
    <mergeCell ref="P1214:AH1214"/>
    <mergeCell ref="T1216:BG1216"/>
    <mergeCell ref="C1217:Q1217"/>
    <mergeCell ref="T1217:BG1217"/>
    <mergeCell ref="C1219:Q1219"/>
    <mergeCell ref="S1219:BG1222"/>
    <mergeCell ref="C1212:D1212"/>
    <mergeCell ref="E1212:K1212"/>
    <mergeCell ref="P1212:AH1212"/>
    <mergeCell ref="AI1212:AL1212"/>
    <mergeCell ref="AN1212:AP1212"/>
    <mergeCell ref="AS1212:AW1212"/>
    <mergeCell ref="P1194:AH1194"/>
    <mergeCell ref="T1196:BG1199"/>
    <mergeCell ref="C1200:Q1200"/>
    <mergeCell ref="T1200:BG1200"/>
    <mergeCell ref="C1202:Q1202"/>
    <mergeCell ref="S1202:BG1210"/>
    <mergeCell ref="S1186:BG1190"/>
    <mergeCell ref="C1192:D1192"/>
    <mergeCell ref="E1192:K1192"/>
    <mergeCell ref="P1192:AH1192"/>
    <mergeCell ref="AI1192:AL1192"/>
    <mergeCell ref="AN1192:AP1192"/>
    <mergeCell ref="AS1192:AW1192"/>
    <mergeCell ref="AZ1192:BG1192"/>
    <mergeCell ref="AZ1171:BG1171"/>
    <mergeCell ref="P1173:AH1173"/>
    <mergeCell ref="T1175:BG1178"/>
    <mergeCell ref="C1179:Q1179"/>
    <mergeCell ref="T1179:BG1179"/>
    <mergeCell ref="C1181:Q1181"/>
    <mergeCell ref="S1181:BG1184"/>
    <mergeCell ref="C1171:D1171"/>
    <mergeCell ref="E1171:K1171"/>
    <mergeCell ref="P1171:AH1171"/>
    <mergeCell ref="AI1171:AL1171"/>
    <mergeCell ref="AN1171:AP1171"/>
    <mergeCell ref="AS1171:AW1171"/>
    <mergeCell ref="P1155:AH1155"/>
    <mergeCell ref="T1157:BG1158"/>
    <mergeCell ref="C1159:Q1159"/>
    <mergeCell ref="T1159:BG1159"/>
    <mergeCell ref="C1161:Q1161"/>
    <mergeCell ref="S1161:BG1169"/>
    <mergeCell ref="S1146:BG1150"/>
    <mergeCell ref="C1152:D1152"/>
    <mergeCell ref="E1152:K1152"/>
    <mergeCell ref="P1152:AH1153"/>
    <mergeCell ref="AI1152:AL1152"/>
    <mergeCell ref="AN1152:AP1152"/>
    <mergeCell ref="AS1152:AW1152"/>
    <mergeCell ref="AZ1152:BG1152"/>
    <mergeCell ref="P1136:AH1136"/>
    <mergeCell ref="T1138:BG1139"/>
    <mergeCell ref="C1140:Q1140"/>
    <mergeCell ref="T1140:BG1140"/>
    <mergeCell ref="C1142:Q1142"/>
    <mergeCell ref="S1142:BG1145"/>
    <mergeCell ref="C1128:Q1128"/>
    <mergeCell ref="S1128:BG1131"/>
    <mergeCell ref="C1133:D1133"/>
    <mergeCell ref="E1133:K1133"/>
    <mergeCell ref="P1133:AH1134"/>
    <mergeCell ref="AI1133:AL1133"/>
    <mergeCell ref="AN1133:AP1133"/>
    <mergeCell ref="AS1133:AW1133"/>
    <mergeCell ref="AZ1133:BG1133"/>
    <mergeCell ref="AS1120:AW1120"/>
    <mergeCell ref="AZ1120:BG1120"/>
    <mergeCell ref="P1122:AH1122"/>
    <mergeCell ref="T1124:BG1125"/>
    <mergeCell ref="C1126:Q1126"/>
    <mergeCell ref="T1126:BG1126"/>
    <mergeCell ref="D1117:K1117"/>
    <mergeCell ref="M1117:AH1117"/>
    <mergeCell ref="AU1117:BH1117"/>
    <mergeCell ref="D1119:K1119"/>
    <mergeCell ref="M1119:BG1119"/>
    <mergeCell ref="C1120:D1120"/>
    <mergeCell ref="E1120:K1120"/>
    <mergeCell ref="P1120:AH1120"/>
    <mergeCell ref="AI1120:AL1120"/>
    <mergeCell ref="AN1120:AP1120"/>
    <mergeCell ref="P1107:AH1108"/>
    <mergeCell ref="T1110:BG1110"/>
    <mergeCell ref="C1111:Q1111"/>
    <mergeCell ref="T1111:BG1111"/>
    <mergeCell ref="C1113:Q1113"/>
    <mergeCell ref="S1113:BG1114"/>
    <mergeCell ref="D1104:K1104"/>
    <mergeCell ref="M1104:BG1104"/>
    <mergeCell ref="C1105:D1105"/>
    <mergeCell ref="E1105:K1105"/>
    <mergeCell ref="P1105:AH1105"/>
    <mergeCell ref="AI1105:AL1105"/>
    <mergeCell ref="AN1105:AP1105"/>
    <mergeCell ref="AS1105:AW1105"/>
    <mergeCell ref="AZ1105:BG1105"/>
    <mergeCell ref="T1086:BG1087"/>
    <mergeCell ref="C1088:Q1088"/>
    <mergeCell ref="T1088:BG1088"/>
    <mergeCell ref="C1090:Q1090"/>
    <mergeCell ref="S1090:BG1099"/>
    <mergeCell ref="D1102:K1102"/>
    <mergeCell ref="M1102:AH1102"/>
    <mergeCell ref="AU1102:BH1102"/>
    <mergeCell ref="D1083:K1083"/>
    <mergeCell ref="M1083:BG1083"/>
    <mergeCell ref="C1084:D1084"/>
    <mergeCell ref="E1084:K1084"/>
    <mergeCell ref="P1084:AH1084"/>
    <mergeCell ref="AI1084:AL1084"/>
    <mergeCell ref="AN1084:AP1084"/>
    <mergeCell ref="AS1084:AW1084"/>
    <mergeCell ref="AZ1084:BG1084"/>
    <mergeCell ref="T1075:BG1075"/>
    <mergeCell ref="C1076:Q1076"/>
    <mergeCell ref="T1076:BG1076"/>
    <mergeCell ref="C1078:Q1078"/>
    <mergeCell ref="S1078:BG1078"/>
    <mergeCell ref="D1081:K1081"/>
    <mergeCell ref="M1081:AH1081"/>
    <mergeCell ref="AU1081:BH1081"/>
    <mergeCell ref="S1065:BG1071"/>
    <mergeCell ref="C1073:D1073"/>
    <mergeCell ref="E1073:K1073"/>
    <mergeCell ref="P1073:AH1073"/>
    <mergeCell ref="AI1073:AL1073"/>
    <mergeCell ref="AN1073:AP1073"/>
    <mergeCell ref="AS1073:AW1073"/>
    <mergeCell ref="AZ1073:BG1073"/>
    <mergeCell ref="P1046:AH1046"/>
    <mergeCell ref="T1048:BG1048"/>
    <mergeCell ref="C1049:Q1049"/>
    <mergeCell ref="T1049:BG1049"/>
    <mergeCell ref="C1051:Q1051"/>
    <mergeCell ref="S1051:BG1064"/>
    <mergeCell ref="S1029:BG1042"/>
    <mergeCell ref="C1044:D1044"/>
    <mergeCell ref="E1044:K1044"/>
    <mergeCell ref="P1044:AH1044"/>
    <mergeCell ref="AI1044:AL1044"/>
    <mergeCell ref="AN1044:AP1044"/>
    <mergeCell ref="AS1044:AW1044"/>
    <mergeCell ref="AZ1044:BG1044"/>
    <mergeCell ref="AZ1016:BG1016"/>
    <mergeCell ref="T1018:BG1018"/>
    <mergeCell ref="C1019:Q1019"/>
    <mergeCell ref="T1019:BG1019"/>
    <mergeCell ref="C1021:Q1021"/>
    <mergeCell ref="S1021:BG1027"/>
    <mergeCell ref="C1016:D1016"/>
    <mergeCell ref="E1016:K1016"/>
    <mergeCell ref="P1016:AH1016"/>
    <mergeCell ref="AI1016:AL1016"/>
    <mergeCell ref="AN1016:AP1016"/>
    <mergeCell ref="AS1016:AW1016"/>
    <mergeCell ref="AZ1004:BG1004"/>
    <mergeCell ref="P1007:AH1007"/>
    <mergeCell ref="T1009:BG1009"/>
    <mergeCell ref="C1010:Q1010"/>
    <mergeCell ref="T1010:BG1010"/>
    <mergeCell ref="C1012:Q1012"/>
    <mergeCell ref="S1012:BG1014"/>
    <mergeCell ref="C1004:D1004"/>
    <mergeCell ref="E1004:K1004"/>
    <mergeCell ref="P1004:AH1005"/>
    <mergeCell ref="AI1004:AL1004"/>
    <mergeCell ref="AN1004:AP1004"/>
    <mergeCell ref="AS1004:AW1004"/>
    <mergeCell ref="AZ992:BG992"/>
    <mergeCell ref="P995:AH995"/>
    <mergeCell ref="T997:BG997"/>
    <mergeCell ref="C998:Q998"/>
    <mergeCell ref="T998:BG998"/>
    <mergeCell ref="C1000:Q1000"/>
    <mergeCell ref="S1000:BG1002"/>
    <mergeCell ref="C992:D992"/>
    <mergeCell ref="E992:K992"/>
    <mergeCell ref="P992:AH993"/>
    <mergeCell ref="AI992:AL992"/>
    <mergeCell ref="AN992:AP992"/>
    <mergeCell ref="AS992:AW992"/>
    <mergeCell ref="AZ980:BG980"/>
    <mergeCell ref="P983:AH983"/>
    <mergeCell ref="T985:BG985"/>
    <mergeCell ref="C986:Q986"/>
    <mergeCell ref="T986:BG986"/>
    <mergeCell ref="C988:Q988"/>
    <mergeCell ref="S988:BG990"/>
    <mergeCell ref="C980:D980"/>
    <mergeCell ref="E980:K980"/>
    <mergeCell ref="P980:AH981"/>
    <mergeCell ref="AI980:AL980"/>
    <mergeCell ref="AN980:AP980"/>
    <mergeCell ref="AS980:AW980"/>
    <mergeCell ref="P971:AH971"/>
    <mergeCell ref="T973:BG973"/>
    <mergeCell ref="C974:Q974"/>
    <mergeCell ref="T974:BG974"/>
    <mergeCell ref="C976:Q976"/>
    <mergeCell ref="S976:BG978"/>
    <mergeCell ref="C967:Q967"/>
    <mergeCell ref="S967:BG967"/>
    <mergeCell ref="C969:D969"/>
    <mergeCell ref="E969:K969"/>
    <mergeCell ref="P969:AH969"/>
    <mergeCell ref="AI969:AL969"/>
    <mergeCell ref="AN969:AP969"/>
    <mergeCell ref="AS969:AW969"/>
    <mergeCell ref="AZ969:BG969"/>
    <mergeCell ref="AS960:AW960"/>
    <mergeCell ref="AZ960:BG960"/>
    <mergeCell ref="P962:AH962"/>
    <mergeCell ref="T964:BG964"/>
    <mergeCell ref="C965:Q965"/>
    <mergeCell ref="T965:BG965"/>
    <mergeCell ref="D957:K957"/>
    <mergeCell ref="M957:AH957"/>
    <mergeCell ref="AU957:BH957"/>
    <mergeCell ref="D959:K959"/>
    <mergeCell ref="M959:BG959"/>
    <mergeCell ref="C960:D960"/>
    <mergeCell ref="E960:K960"/>
    <mergeCell ref="P960:AH960"/>
    <mergeCell ref="AI960:AL960"/>
    <mergeCell ref="AN960:AP960"/>
    <mergeCell ref="AZ945:BG945"/>
    <mergeCell ref="P947:AH947"/>
    <mergeCell ref="T949:BG951"/>
    <mergeCell ref="C952:Q952"/>
    <mergeCell ref="T952:BG952"/>
    <mergeCell ref="C954:Q954"/>
    <mergeCell ref="S954:BG954"/>
    <mergeCell ref="C945:D945"/>
    <mergeCell ref="E945:K945"/>
    <mergeCell ref="P945:AH945"/>
    <mergeCell ref="AI945:AL945"/>
    <mergeCell ref="AN945:AP945"/>
    <mergeCell ref="AS945:AW945"/>
    <mergeCell ref="AZ938:BG938"/>
    <mergeCell ref="P940:AH940"/>
    <mergeCell ref="C941:Q941"/>
    <mergeCell ref="T941:BG941"/>
    <mergeCell ref="C943:Q943"/>
    <mergeCell ref="S943:BG943"/>
    <mergeCell ref="C938:D938"/>
    <mergeCell ref="E938:K938"/>
    <mergeCell ref="P938:AH938"/>
    <mergeCell ref="AI938:AL938"/>
    <mergeCell ref="AN938:AP938"/>
    <mergeCell ref="AS938:AW938"/>
    <mergeCell ref="AZ926:BG926"/>
    <mergeCell ref="T928:BG928"/>
    <mergeCell ref="C929:Q929"/>
    <mergeCell ref="T929:BG929"/>
    <mergeCell ref="C931:Q931"/>
    <mergeCell ref="S931:BG936"/>
    <mergeCell ref="C926:D926"/>
    <mergeCell ref="E926:K926"/>
    <mergeCell ref="P926:AH926"/>
    <mergeCell ref="AI926:AL926"/>
    <mergeCell ref="AN926:AP926"/>
    <mergeCell ref="AS926:AW926"/>
    <mergeCell ref="AZ915:BG915"/>
    <mergeCell ref="P917:AH919"/>
    <mergeCell ref="C920:Q920"/>
    <mergeCell ref="T920:BG920"/>
    <mergeCell ref="C922:Q922"/>
    <mergeCell ref="S922:BG924"/>
    <mergeCell ref="C915:D915"/>
    <mergeCell ref="E915:K915"/>
    <mergeCell ref="P915:AH915"/>
    <mergeCell ref="AI915:AL915"/>
    <mergeCell ref="AN915:AP915"/>
    <mergeCell ref="AS915:AW915"/>
    <mergeCell ref="AZ908:BG908"/>
    <mergeCell ref="P910:AH910"/>
    <mergeCell ref="C911:Q911"/>
    <mergeCell ref="T911:BG911"/>
    <mergeCell ref="C913:Q913"/>
    <mergeCell ref="S913:BG913"/>
    <mergeCell ref="C908:D908"/>
    <mergeCell ref="E908:K908"/>
    <mergeCell ref="P908:AH908"/>
    <mergeCell ref="AI908:AL908"/>
    <mergeCell ref="AN908:AP908"/>
    <mergeCell ref="AS908:AW908"/>
    <mergeCell ref="AZ900:BG900"/>
    <mergeCell ref="P902:AH903"/>
    <mergeCell ref="C904:Q904"/>
    <mergeCell ref="T904:BG904"/>
    <mergeCell ref="C906:Q906"/>
    <mergeCell ref="S906:BG906"/>
    <mergeCell ref="C900:D900"/>
    <mergeCell ref="E900:K900"/>
    <mergeCell ref="P900:AH900"/>
    <mergeCell ref="AI900:AL900"/>
    <mergeCell ref="AN900:AP900"/>
    <mergeCell ref="AS900:AW900"/>
    <mergeCell ref="AZ892:BG892"/>
    <mergeCell ref="P894:AH895"/>
    <mergeCell ref="C896:Q896"/>
    <mergeCell ref="T896:BG896"/>
    <mergeCell ref="C898:Q898"/>
    <mergeCell ref="S898:BG898"/>
    <mergeCell ref="C892:D892"/>
    <mergeCell ref="E892:K892"/>
    <mergeCell ref="P892:AH892"/>
    <mergeCell ref="AI892:AL892"/>
    <mergeCell ref="AN892:AP892"/>
    <mergeCell ref="AS892:AW892"/>
    <mergeCell ref="AZ885:BG885"/>
    <mergeCell ref="P887:AH887"/>
    <mergeCell ref="C888:Q888"/>
    <mergeCell ref="T888:BG888"/>
    <mergeCell ref="C890:Q890"/>
    <mergeCell ref="S890:BG890"/>
    <mergeCell ref="C885:D885"/>
    <mergeCell ref="E885:K885"/>
    <mergeCell ref="P885:AH885"/>
    <mergeCell ref="AI885:AL885"/>
    <mergeCell ref="AN885:AP885"/>
    <mergeCell ref="AS885:AW885"/>
    <mergeCell ref="AZ875:BG875"/>
    <mergeCell ref="P877:AH878"/>
    <mergeCell ref="T880:BG880"/>
    <mergeCell ref="C881:Q881"/>
    <mergeCell ref="T881:BG881"/>
    <mergeCell ref="C883:Q883"/>
    <mergeCell ref="S883:BG883"/>
    <mergeCell ref="C875:D875"/>
    <mergeCell ref="E875:K875"/>
    <mergeCell ref="P875:AH875"/>
    <mergeCell ref="AI875:AL875"/>
    <mergeCell ref="AN875:AP875"/>
    <mergeCell ref="AS875:AW875"/>
    <mergeCell ref="AS867:AW867"/>
    <mergeCell ref="AZ867:BG867"/>
    <mergeCell ref="P869:AH870"/>
    <mergeCell ref="C871:Q871"/>
    <mergeCell ref="T871:BG871"/>
    <mergeCell ref="C873:Q873"/>
    <mergeCell ref="S873:BG873"/>
    <mergeCell ref="P861:AH862"/>
    <mergeCell ref="C863:Q863"/>
    <mergeCell ref="T863:BG863"/>
    <mergeCell ref="C865:Q865"/>
    <mergeCell ref="S865:BG865"/>
    <mergeCell ref="C867:D867"/>
    <mergeCell ref="E867:K867"/>
    <mergeCell ref="P867:AH867"/>
    <mergeCell ref="AI867:AL867"/>
    <mergeCell ref="AN867:AP867"/>
    <mergeCell ref="C857:Q857"/>
    <mergeCell ref="S857:BG857"/>
    <mergeCell ref="C859:D859"/>
    <mergeCell ref="E859:K859"/>
    <mergeCell ref="P859:AH859"/>
    <mergeCell ref="AI859:AL859"/>
    <mergeCell ref="AN859:AP859"/>
    <mergeCell ref="AS859:AW859"/>
    <mergeCell ref="AZ859:BG859"/>
    <mergeCell ref="AS850:AW850"/>
    <mergeCell ref="AZ850:BG850"/>
    <mergeCell ref="P852:AH852"/>
    <mergeCell ref="T854:BG854"/>
    <mergeCell ref="C855:Q855"/>
    <mergeCell ref="T855:BG855"/>
    <mergeCell ref="G847:O847"/>
    <mergeCell ref="Q847:AC847"/>
    <mergeCell ref="AE847:AN847"/>
    <mergeCell ref="D849:K849"/>
    <mergeCell ref="M849:BG849"/>
    <mergeCell ref="C850:D850"/>
    <mergeCell ref="E850:K850"/>
    <mergeCell ref="P850:AH850"/>
    <mergeCell ref="AI850:AL850"/>
    <mergeCell ref="AN850:AP850"/>
    <mergeCell ref="I842:AA842"/>
    <mergeCell ref="AD842:AK842"/>
    <mergeCell ref="AN842:AP842"/>
    <mergeCell ref="I843:AA843"/>
    <mergeCell ref="AC843:BD843"/>
    <mergeCell ref="G845:O845"/>
    <mergeCell ref="Q845:AC845"/>
    <mergeCell ref="AE845:AN845"/>
    <mergeCell ref="S837:AA837"/>
    <mergeCell ref="AD837:AK837"/>
    <mergeCell ref="AN837:AP837"/>
    <mergeCell ref="I839:AA839"/>
    <mergeCell ref="I841:AA841"/>
    <mergeCell ref="AC841:AK841"/>
    <mergeCell ref="S833:AA833"/>
    <mergeCell ref="AD833:AK833"/>
    <mergeCell ref="AN833:AP833"/>
    <mergeCell ref="S835:AA835"/>
    <mergeCell ref="AD835:AK835"/>
    <mergeCell ref="AN835:AP835"/>
    <mergeCell ref="G827:W827"/>
    <mergeCell ref="Y827:BC828"/>
    <mergeCell ref="G829:W829"/>
    <mergeCell ref="Y829:BC829"/>
    <mergeCell ref="G822:S822"/>
    <mergeCell ref="U822:Y822"/>
    <mergeCell ref="AA822:BC823"/>
    <mergeCell ref="G824:S824"/>
    <mergeCell ref="U824:Y824"/>
    <mergeCell ref="AA824:BC825"/>
    <mergeCell ref="C815:Q815"/>
    <mergeCell ref="AV815:BG815"/>
    <mergeCell ref="B818:BG818"/>
    <mergeCell ref="G820:S820"/>
    <mergeCell ref="U820:Y820"/>
    <mergeCell ref="AA820:BC821"/>
    <mergeCell ref="AZ805:BG805"/>
    <mergeCell ref="T807:BG808"/>
    <mergeCell ref="C809:Q809"/>
    <mergeCell ref="T809:BG809"/>
    <mergeCell ref="D812:K812"/>
    <mergeCell ref="M812:AH812"/>
    <mergeCell ref="AU812:BH812"/>
    <mergeCell ref="C805:D805"/>
    <mergeCell ref="E805:K805"/>
    <mergeCell ref="P805:AH805"/>
    <mergeCell ref="AI805:AL805"/>
    <mergeCell ref="AN805:AP805"/>
    <mergeCell ref="AS805:AW805"/>
    <mergeCell ref="AZ794:BG794"/>
    <mergeCell ref="P796:AH796"/>
    <mergeCell ref="T798:BG798"/>
    <mergeCell ref="C799:Q799"/>
    <mergeCell ref="T799:BG799"/>
    <mergeCell ref="C801:Q801"/>
    <mergeCell ref="S801:BG803"/>
    <mergeCell ref="C794:D794"/>
    <mergeCell ref="E794:K794"/>
    <mergeCell ref="P794:AH794"/>
    <mergeCell ref="AI794:AL794"/>
    <mergeCell ref="AN794:AP794"/>
    <mergeCell ref="AS794:AW794"/>
    <mergeCell ref="AS785:AW785"/>
    <mergeCell ref="AZ785:BG785"/>
    <mergeCell ref="T787:BG787"/>
    <mergeCell ref="C788:Q788"/>
    <mergeCell ref="T788:BG788"/>
    <mergeCell ref="C790:Q790"/>
    <mergeCell ref="S790:BG792"/>
    <mergeCell ref="AZ775:BG775"/>
    <mergeCell ref="P777:AH777"/>
    <mergeCell ref="T778:BG782"/>
    <mergeCell ref="C783:Q783"/>
    <mergeCell ref="T783:BG783"/>
    <mergeCell ref="C785:D785"/>
    <mergeCell ref="E785:K785"/>
    <mergeCell ref="P785:AH785"/>
    <mergeCell ref="AI785:AL785"/>
    <mergeCell ref="AN785:AP785"/>
    <mergeCell ref="C775:D775"/>
    <mergeCell ref="E775:K775"/>
    <mergeCell ref="P775:AH775"/>
    <mergeCell ref="AI775:AL775"/>
    <mergeCell ref="AN775:AP775"/>
    <mergeCell ref="AS775:AW775"/>
    <mergeCell ref="AZ763:BG763"/>
    <mergeCell ref="P765:AH765"/>
    <mergeCell ref="T767:BG767"/>
    <mergeCell ref="C768:Q768"/>
    <mergeCell ref="T768:BG768"/>
    <mergeCell ref="C770:Q770"/>
    <mergeCell ref="S770:BG773"/>
    <mergeCell ref="C763:D763"/>
    <mergeCell ref="E763:K763"/>
    <mergeCell ref="P763:AH763"/>
    <mergeCell ref="AI763:AL763"/>
    <mergeCell ref="AN763:AP763"/>
    <mergeCell ref="AS763:AW763"/>
    <mergeCell ref="AZ754:BG754"/>
    <mergeCell ref="P756:AH756"/>
    <mergeCell ref="T758:BG758"/>
    <mergeCell ref="C759:Q759"/>
    <mergeCell ref="T759:BG759"/>
    <mergeCell ref="C761:Q761"/>
    <mergeCell ref="S761:BG761"/>
    <mergeCell ref="C754:D754"/>
    <mergeCell ref="E754:K754"/>
    <mergeCell ref="P754:AH754"/>
    <mergeCell ref="AI754:AL754"/>
    <mergeCell ref="AN754:AP754"/>
    <mergeCell ref="AS754:AW754"/>
    <mergeCell ref="AZ747:BG747"/>
    <mergeCell ref="T749:BG749"/>
    <mergeCell ref="C750:Q750"/>
    <mergeCell ref="T750:BG750"/>
    <mergeCell ref="C752:Q752"/>
    <mergeCell ref="S752:BG752"/>
    <mergeCell ref="C747:D747"/>
    <mergeCell ref="E747:K747"/>
    <mergeCell ref="P747:AH747"/>
    <mergeCell ref="AI747:AL747"/>
    <mergeCell ref="AN747:AP747"/>
    <mergeCell ref="AS747:AW747"/>
    <mergeCell ref="AZ734:BG734"/>
    <mergeCell ref="P736:AH737"/>
    <mergeCell ref="T739:BG740"/>
    <mergeCell ref="C741:Q741"/>
    <mergeCell ref="T741:BG741"/>
    <mergeCell ref="C743:Q743"/>
    <mergeCell ref="S743:BG745"/>
    <mergeCell ref="C734:D734"/>
    <mergeCell ref="E734:K734"/>
    <mergeCell ref="P734:AH734"/>
    <mergeCell ref="AI734:AL734"/>
    <mergeCell ref="AN734:AP734"/>
    <mergeCell ref="AS734:AW734"/>
    <mergeCell ref="AZ726:BG726"/>
    <mergeCell ref="P728:AH728"/>
    <mergeCell ref="T730:BG730"/>
    <mergeCell ref="C731:Q731"/>
    <mergeCell ref="T731:BG731"/>
    <mergeCell ref="C732:Q732"/>
    <mergeCell ref="S732:BG732"/>
    <mergeCell ref="C726:D726"/>
    <mergeCell ref="E726:K726"/>
    <mergeCell ref="P726:AH726"/>
    <mergeCell ref="AI726:AL726"/>
    <mergeCell ref="AN726:AP726"/>
    <mergeCell ref="AS726:AW726"/>
    <mergeCell ref="AZ713:BG713"/>
    <mergeCell ref="P716:AH716"/>
    <mergeCell ref="T718:BG718"/>
    <mergeCell ref="C719:Q719"/>
    <mergeCell ref="T719:BG719"/>
    <mergeCell ref="C721:Q721"/>
    <mergeCell ref="S721:BG724"/>
    <mergeCell ref="C713:D713"/>
    <mergeCell ref="E713:K713"/>
    <mergeCell ref="P713:AH714"/>
    <mergeCell ref="AI713:AL713"/>
    <mergeCell ref="AN713:AP713"/>
    <mergeCell ref="AS713:AW713"/>
    <mergeCell ref="P706:AH706"/>
    <mergeCell ref="T708:BG708"/>
    <mergeCell ref="C709:Q709"/>
    <mergeCell ref="T709:BG709"/>
    <mergeCell ref="C711:Q711"/>
    <mergeCell ref="S711:BG711"/>
    <mergeCell ref="C698:Q698"/>
    <mergeCell ref="S698:BG701"/>
    <mergeCell ref="C703:D703"/>
    <mergeCell ref="E703:K703"/>
    <mergeCell ref="P703:AH704"/>
    <mergeCell ref="AI703:AL703"/>
    <mergeCell ref="AN703:AP703"/>
    <mergeCell ref="AS703:AW703"/>
    <mergeCell ref="AZ703:BG703"/>
    <mergeCell ref="AS690:AW690"/>
    <mergeCell ref="AZ690:BG690"/>
    <mergeCell ref="P693:AH693"/>
    <mergeCell ref="T695:BG695"/>
    <mergeCell ref="C696:Q696"/>
    <mergeCell ref="T696:BG696"/>
    <mergeCell ref="D687:K687"/>
    <mergeCell ref="M687:AH687"/>
    <mergeCell ref="AU687:BH687"/>
    <mergeCell ref="D689:K689"/>
    <mergeCell ref="M689:BG689"/>
    <mergeCell ref="C690:D690"/>
    <mergeCell ref="E690:K690"/>
    <mergeCell ref="P690:AH691"/>
    <mergeCell ref="AI690:AL690"/>
    <mergeCell ref="AN690:AP690"/>
    <mergeCell ref="AZ675:BG675"/>
    <mergeCell ref="P677:AH678"/>
    <mergeCell ref="T680:BG680"/>
    <mergeCell ref="C681:Q681"/>
    <mergeCell ref="T681:BG681"/>
    <mergeCell ref="C683:Q683"/>
    <mergeCell ref="S683:BG684"/>
    <mergeCell ref="C675:D675"/>
    <mergeCell ref="E675:K675"/>
    <mergeCell ref="P675:AH675"/>
    <mergeCell ref="AI675:AL675"/>
    <mergeCell ref="AN675:AP675"/>
    <mergeCell ref="AS675:AW675"/>
    <mergeCell ref="AZ665:BG665"/>
    <mergeCell ref="P667:AH667"/>
    <mergeCell ref="T669:BG669"/>
    <mergeCell ref="C670:Q670"/>
    <mergeCell ref="T670:BG670"/>
    <mergeCell ref="C672:Q672"/>
    <mergeCell ref="S672:BG673"/>
    <mergeCell ref="C665:D665"/>
    <mergeCell ref="E665:K665"/>
    <mergeCell ref="P665:AH665"/>
    <mergeCell ref="AI665:AL665"/>
    <mergeCell ref="AN665:AP665"/>
    <mergeCell ref="AS665:AW665"/>
    <mergeCell ref="AZ653:BG653"/>
    <mergeCell ref="P655:AH657"/>
    <mergeCell ref="T659:BG659"/>
    <mergeCell ref="C660:Q660"/>
    <mergeCell ref="T660:BG660"/>
    <mergeCell ref="C662:Q662"/>
    <mergeCell ref="S662:BG663"/>
    <mergeCell ref="C653:D653"/>
    <mergeCell ref="E653:K653"/>
    <mergeCell ref="P653:AH653"/>
    <mergeCell ref="AI653:AL653"/>
    <mergeCell ref="AN653:AP653"/>
    <mergeCell ref="AS653:AW653"/>
    <mergeCell ref="P643:AH643"/>
    <mergeCell ref="T644:BG644"/>
    <mergeCell ref="C645:Q645"/>
    <mergeCell ref="T645:BG645"/>
    <mergeCell ref="C647:Q647"/>
    <mergeCell ref="S647:BG651"/>
    <mergeCell ref="C626:Q626"/>
    <mergeCell ref="S626:BG639"/>
    <mergeCell ref="C641:D641"/>
    <mergeCell ref="E641:K641"/>
    <mergeCell ref="P641:AH641"/>
    <mergeCell ref="AI641:AL641"/>
    <mergeCell ref="AN641:AP641"/>
    <mergeCell ref="AS641:AW641"/>
    <mergeCell ref="AZ641:BG641"/>
    <mergeCell ref="AS618:AW618"/>
    <mergeCell ref="AZ618:BG618"/>
    <mergeCell ref="P620:AH621"/>
    <mergeCell ref="T623:BG623"/>
    <mergeCell ref="C624:Q624"/>
    <mergeCell ref="T624:BG624"/>
    <mergeCell ref="D615:K615"/>
    <mergeCell ref="M615:AH615"/>
    <mergeCell ref="AU615:BH615"/>
    <mergeCell ref="D617:K617"/>
    <mergeCell ref="M617:BG617"/>
    <mergeCell ref="C618:D618"/>
    <mergeCell ref="E618:K618"/>
    <mergeCell ref="P618:AH618"/>
    <mergeCell ref="AI618:AL618"/>
    <mergeCell ref="AN618:AP618"/>
    <mergeCell ref="AZ603:BG603"/>
    <mergeCell ref="P605:AH605"/>
    <mergeCell ref="T606:BG606"/>
    <mergeCell ref="C607:Q607"/>
    <mergeCell ref="T607:BG607"/>
    <mergeCell ref="C609:Q609"/>
    <mergeCell ref="S609:BG612"/>
    <mergeCell ref="C603:D603"/>
    <mergeCell ref="E603:K603"/>
    <mergeCell ref="P603:AH603"/>
    <mergeCell ref="AI603:AL603"/>
    <mergeCell ref="AN603:AP603"/>
    <mergeCell ref="AS603:AW603"/>
    <mergeCell ref="P583:AH583"/>
    <mergeCell ref="T585:BG590"/>
    <mergeCell ref="C591:Q591"/>
    <mergeCell ref="T591:BG591"/>
    <mergeCell ref="C593:Q593"/>
    <mergeCell ref="S593:BG601"/>
    <mergeCell ref="C571:Q571"/>
    <mergeCell ref="S571:BG579"/>
    <mergeCell ref="C581:D581"/>
    <mergeCell ref="E581:K581"/>
    <mergeCell ref="P581:AH581"/>
    <mergeCell ref="AI581:AL581"/>
    <mergeCell ref="AN581:AP581"/>
    <mergeCell ref="AS581:AW581"/>
    <mergeCell ref="AZ581:BG581"/>
    <mergeCell ref="AZ558:BG558"/>
    <mergeCell ref="P560:AH560"/>
    <mergeCell ref="T562:BG566"/>
    <mergeCell ref="T568:BG568"/>
    <mergeCell ref="C569:Q569"/>
    <mergeCell ref="T569:BG569"/>
    <mergeCell ref="C558:D558"/>
    <mergeCell ref="E558:K558"/>
    <mergeCell ref="P558:AH558"/>
    <mergeCell ref="AI558:AL558"/>
    <mergeCell ref="AN558:AP558"/>
    <mergeCell ref="AS558:AW558"/>
    <mergeCell ref="P538:AH538"/>
    <mergeCell ref="T540:BG545"/>
    <mergeCell ref="C546:Q546"/>
    <mergeCell ref="T546:BG546"/>
    <mergeCell ref="C548:Q548"/>
    <mergeCell ref="S548:BG556"/>
    <mergeCell ref="S529:BG533"/>
    <mergeCell ref="C535:D535"/>
    <mergeCell ref="E535:K535"/>
    <mergeCell ref="P535:AH536"/>
    <mergeCell ref="AI535:AL535"/>
    <mergeCell ref="AN535:AP535"/>
    <mergeCell ref="AS535:AW535"/>
    <mergeCell ref="AZ535:BG535"/>
    <mergeCell ref="AZ512:BG512"/>
    <mergeCell ref="P515:AH515"/>
    <mergeCell ref="T517:BG522"/>
    <mergeCell ref="C523:Q523"/>
    <mergeCell ref="T523:BG523"/>
    <mergeCell ref="C525:Q525"/>
    <mergeCell ref="S525:BG528"/>
    <mergeCell ref="C512:D512"/>
    <mergeCell ref="E512:K512"/>
    <mergeCell ref="P512:AH513"/>
    <mergeCell ref="AI512:AL512"/>
    <mergeCell ref="AN512:AP512"/>
    <mergeCell ref="AS512:AW512"/>
    <mergeCell ref="AZ499:BG499"/>
    <mergeCell ref="P501:AH501"/>
    <mergeCell ref="T503:BG504"/>
    <mergeCell ref="C505:Q505"/>
    <mergeCell ref="T505:BG505"/>
    <mergeCell ref="C507:Q507"/>
    <mergeCell ref="S507:BG510"/>
    <mergeCell ref="C499:D499"/>
    <mergeCell ref="E499:K499"/>
    <mergeCell ref="P499:AH499"/>
    <mergeCell ref="AI499:AL499"/>
    <mergeCell ref="AN499:AP499"/>
    <mergeCell ref="AS499:AW499"/>
    <mergeCell ref="AZ483:BG483"/>
    <mergeCell ref="P485:AH485"/>
    <mergeCell ref="T487:BG488"/>
    <mergeCell ref="C489:Q489"/>
    <mergeCell ref="T489:BG489"/>
    <mergeCell ref="C490:Q490"/>
    <mergeCell ref="S490:BG497"/>
    <mergeCell ref="C483:D483"/>
    <mergeCell ref="E483:K483"/>
    <mergeCell ref="P483:AH483"/>
    <mergeCell ref="AI483:AL483"/>
    <mergeCell ref="AN483:AP483"/>
    <mergeCell ref="AS483:AW483"/>
    <mergeCell ref="C476:Q476"/>
    <mergeCell ref="S476:BG477"/>
    <mergeCell ref="D480:K480"/>
    <mergeCell ref="M480:AH480"/>
    <mergeCell ref="AU480:BH480"/>
    <mergeCell ref="D482:K482"/>
    <mergeCell ref="M482:BG482"/>
    <mergeCell ref="AS469:AW469"/>
    <mergeCell ref="AZ469:BG469"/>
    <mergeCell ref="P471:AH471"/>
    <mergeCell ref="T473:BG473"/>
    <mergeCell ref="C474:Q474"/>
    <mergeCell ref="T474:BG474"/>
    <mergeCell ref="D466:K466"/>
    <mergeCell ref="M466:AH466"/>
    <mergeCell ref="AU466:BH466"/>
    <mergeCell ref="D468:K468"/>
    <mergeCell ref="M468:BG468"/>
    <mergeCell ref="C469:D469"/>
    <mergeCell ref="E469:K469"/>
    <mergeCell ref="P469:AH469"/>
    <mergeCell ref="AI469:AL469"/>
    <mergeCell ref="AN469:AP469"/>
    <mergeCell ref="AZ449:BG449"/>
    <mergeCell ref="P450:AH451"/>
    <mergeCell ref="T453:BG453"/>
    <mergeCell ref="C454:Q454"/>
    <mergeCell ref="T454:BG454"/>
    <mergeCell ref="C456:Q456"/>
    <mergeCell ref="S456:BG463"/>
    <mergeCell ref="C449:D449"/>
    <mergeCell ref="E449:K449"/>
    <mergeCell ref="P449:AH449"/>
    <mergeCell ref="AI449:AL449"/>
    <mergeCell ref="AN449:AP449"/>
    <mergeCell ref="AS449:AW449"/>
    <mergeCell ref="AZ438:BG438"/>
    <mergeCell ref="P440:AH441"/>
    <mergeCell ref="T443:BG443"/>
    <mergeCell ref="C444:Q444"/>
    <mergeCell ref="T444:BG444"/>
    <mergeCell ref="C446:Q446"/>
    <mergeCell ref="S446:BG447"/>
    <mergeCell ref="C438:D438"/>
    <mergeCell ref="E438:K438"/>
    <mergeCell ref="P438:AH438"/>
    <mergeCell ref="AI438:AL438"/>
    <mergeCell ref="AN438:AP438"/>
    <mergeCell ref="AS438:AW438"/>
    <mergeCell ref="AS421:AW421"/>
    <mergeCell ref="AZ421:BG421"/>
    <mergeCell ref="T423:BG424"/>
    <mergeCell ref="C425:Q425"/>
    <mergeCell ref="T425:BG425"/>
    <mergeCell ref="C427:Q427"/>
    <mergeCell ref="S427:BG436"/>
    <mergeCell ref="D418:K418"/>
    <mergeCell ref="M418:AH418"/>
    <mergeCell ref="AU418:BH418"/>
    <mergeCell ref="D420:K420"/>
    <mergeCell ref="M420:BG420"/>
    <mergeCell ref="C421:D421"/>
    <mergeCell ref="E421:K421"/>
    <mergeCell ref="P421:AH421"/>
    <mergeCell ref="AI421:AL421"/>
    <mergeCell ref="AN421:AP421"/>
    <mergeCell ref="AZ410:BG410"/>
    <mergeCell ref="T412:BG412"/>
    <mergeCell ref="C413:Q413"/>
    <mergeCell ref="T413:BG413"/>
    <mergeCell ref="C415:Q415"/>
    <mergeCell ref="S415:BG415"/>
    <mergeCell ref="C410:D410"/>
    <mergeCell ref="E410:K410"/>
    <mergeCell ref="P410:AH410"/>
    <mergeCell ref="AI410:AL410"/>
    <mergeCell ref="AN410:AP410"/>
    <mergeCell ref="AS410:AW410"/>
    <mergeCell ref="AZ404:BG404"/>
    <mergeCell ref="T406:BG406"/>
    <mergeCell ref="C407:Q407"/>
    <mergeCell ref="T407:BG407"/>
    <mergeCell ref="C408:Q408"/>
    <mergeCell ref="S408:BG408"/>
    <mergeCell ref="C404:D404"/>
    <mergeCell ref="E404:K404"/>
    <mergeCell ref="P404:AH404"/>
    <mergeCell ref="AI404:AL404"/>
    <mergeCell ref="AN404:AP404"/>
    <mergeCell ref="AS404:AW404"/>
    <mergeCell ref="P377:AH377"/>
    <mergeCell ref="T379:BG379"/>
    <mergeCell ref="C380:Q380"/>
    <mergeCell ref="T380:BG380"/>
    <mergeCell ref="C382:Q382"/>
    <mergeCell ref="S382:BG402"/>
    <mergeCell ref="S371:BG373"/>
    <mergeCell ref="C375:D375"/>
    <mergeCell ref="E375:K375"/>
    <mergeCell ref="P375:AH375"/>
    <mergeCell ref="AI375:AL375"/>
    <mergeCell ref="AN375:AP375"/>
    <mergeCell ref="AS375:AW375"/>
    <mergeCell ref="AZ375:BG375"/>
    <mergeCell ref="AZ347:BG347"/>
    <mergeCell ref="T349:BG349"/>
    <mergeCell ref="C350:Q350"/>
    <mergeCell ref="T350:BG350"/>
    <mergeCell ref="C352:Q352"/>
    <mergeCell ref="S352:BG369"/>
    <mergeCell ref="C347:D347"/>
    <mergeCell ref="E347:K347"/>
    <mergeCell ref="P347:AH347"/>
    <mergeCell ref="AI347:AL347"/>
    <mergeCell ref="AN347:AP347"/>
    <mergeCell ref="AS347:AW347"/>
    <mergeCell ref="T315:BG318"/>
    <mergeCell ref="C319:Q319"/>
    <mergeCell ref="T319:BG319"/>
    <mergeCell ref="C321:Q321"/>
    <mergeCell ref="S321:BG333"/>
    <mergeCell ref="S335:BG345"/>
    <mergeCell ref="S299:BG311"/>
    <mergeCell ref="C313:D313"/>
    <mergeCell ref="E313:K313"/>
    <mergeCell ref="P313:AH313"/>
    <mergeCell ref="AI313:AL313"/>
    <mergeCell ref="AN313:AP313"/>
    <mergeCell ref="AS313:AW313"/>
    <mergeCell ref="AZ313:BG313"/>
    <mergeCell ref="AZ280:BG280"/>
    <mergeCell ref="P282:AH283"/>
    <mergeCell ref="T285:BG285"/>
    <mergeCell ref="C286:Q286"/>
    <mergeCell ref="T286:BG286"/>
    <mergeCell ref="C288:Q288"/>
    <mergeCell ref="S288:BG298"/>
    <mergeCell ref="C280:D280"/>
    <mergeCell ref="E280:K280"/>
    <mergeCell ref="P280:AH280"/>
    <mergeCell ref="AI280:AL280"/>
    <mergeCell ref="AN280:AP280"/>
    <mergeCell ref="AS280:AW280"/>
    <mergeCell ref="AZ268:BG268"/>
    <mergeCell ref="P271:AH271"/>
    <mergeCell ref="T273:BG273"/>
    <mergeCell ref="C274:Q274"/>
    <mergeCell ref="T274:BG274"/>
    <mergeCell ref="C276:Q276"/>
    <mergeCell ref="S276:BG278"/>
    <mergeCell ref="C268:D268"/>
    <mergeCell ref="E268:K268"/>
    <mergeCell ref="P268:AH269"/>
    <mergeCell ref="AI268:AL268"/>
    <mergeCell ref="AN268:AP268"/>
    <mergeCell ref="AS268:AW268"/>
    <mergeCell ref="AZ257:BG257"/>
    <mergeCell ref="P260:AH260"/>
    <mergeCell ref="T262:BG263"/>
    <mergeCell ref="C264:Q264"/>
    <mergeCell ref="T264:BG264"/>
    <mergeCell ref="C266:Q266"/>
    <mergeCell ref="S266:BG266"/>
    <mergeCell ref="C257:D257"/>
    <mergeCell ref="E257:K257"/>
    <mergeCell ref="P257:AH258"/>
    <mergeCell ref="AI257:AL257"/>
    <mergeCell ref="AN257:AP257"/>
    <mergeCell ref="AS257:AW257"/>
    <mergeCell ref="AZ247:BG247"/>
    <mergeCell ref="T250:BG250"/>
    <mergeCell ref="C251:Q251"/>
    <mergeCell ref="T251:BG251"/>
    <mergeCell ref="C253:Q253"/>
    <mergeCell ref="S253:BG255"/>
    <mergeCell ref="C247:D247"/>
    <mergeCell ref="E247:K247"/>
    <mergeCell ref="P247:AH248"/>
    <mergeCell ref="AI247:AL247"/>
    <mergeCell ref="AN247:AP247"/>
    <mergeCell ref="AS247:AW247"/>
    <mergeCell ref="AZ229:BG229"/>
    <mergeCell ref="P232:AH235"/>
    <mergeCell ref="T237:BG240"/>
    <mergeCell ref="C241:Q241"/>
    <mergeCell ref="T241:BG241"/>
    <mergeCell ref="C243:Q243"/>
    <mergeCell ref="S243:BG245"/>
    <mergeCell ref="C229:D229"/>
    <mergeCell ref="E229:K229"/>
    <mergeCell ref="P229:AH230"/>
    <mergeCell ref="AI229:AL229"/>
    <mergeCell ref="AN229:AP229"/>
    <mergeCell ref="AS229:AW229"/>
    <mergeCell ref="AZ215:BG215"/>
    <mergeCell ref="P217:AH217"/>
    <mergeCell ref="T219:BG222"/>
    <mergeCell ref="C223:Q223"/>
    <mergeCell ref="T223:BG223"/>
    <mergeCell ref="C225:Q225"/>
    <mergeCell ref="S225:BG227"/>
    <mergeCell ref="C215:D215"/>
    <mergeCell ref="E215:K215"/>
    <mergeCell ref="P215:AH216"/>
    <mergeCell ref="AI215:AL215"/>
    <mergeCell ref="AN215:AP215"/>
    <mergeCell ref="AS215:AW215"/>
    <mergeCell ref="AZ203:BG203"/>
    <mergeCell ref="P205:AH206"/>
    <mergeCell ref="T208:BG208"/>
    <mergeCell ref="C209:Q209"/>
    <mergeCell ref="T209:BG209"/>
    <mergeCell ref="C211:Q211"/>
    <mergeCell ref="S211:BG213"/>
    <mergeCell ref="C203:D203"/>
    <mergeCell ref="E203:K203"/>
    <mergeCell ref="P203:AH203"/>
    <mergeCell ref="AI203:AL203"/>
    <mergeCell ref="AN203:AP203"/>
    <mergeCell ref="AS203:AW203"/>
    <mergeCell ref="AZ191:BG191"/>
    <mergeCell ref="P194:AH194"/>
    <mergeCell ref="T196:BG196"/>
    <mergeCell ref="C197:Q197"/>
    <mergeCell ref="T197:BG197"/>
    <mergeCell ref="C199:Q199"/>
    <mergeCell ref="S199:BG201"/>
    <mergeCell ref="C191:D191"/>
    <mergeCell ref="E191:K191"/>
    <mergeCell ref="P191:AH192"/>
    <mergeCell ref="AI191:AL191"/>
    <mergeCell ref="AN191:AP191"/>
    <mergeCell ref="AS191:AW191"/>
    <mergeCell ref="AZ179:BG179"/>
    <mergeCell ref="P182:AH182"/>
    <mergeCell ref="T184:BG184"/>
    <mergeCell ref="C185:Q185"/>
    <mergeCell ref="T185:BG185"/>
    <mergeCell ref="C187:Q187"/>
    <mergeCell ref="S187:BG189"/>
    <mergeCell ref="C179:D179"/>
    <mergeCell ref="E179:K179"/>
    <mergeCell ref="P179:AH180"/>
    <mergeCell ref="AI179:AL179"/>
    <mergeCell ref="AN179:AP179"/>
    <mergeCell ref="AS179:AW179"/>
    <mergeCell ref="AZ167:BG167"/>
    <mergeCell ref="P170:AH170"/>
    <mergeCell ref="T172:BG172"/>
    <mergeCell ref="C173:Q173"/>
    <mergeCell ref="T173:BG173"/>
    <mergeCell ref="C175:Q175"/>
    <mergeCell ref="S175:BG177"/>
    <mergeCell ref="C167:D167"/>
    <mergeCell ref="E167:K167"/>
    <mergeCell ref="P167:AH168"/>
    <mergeCell ref="AI167:AL167"/>
    <mergeCell ref="AN167:AP167"/>
    <mergeCell ref="AS167:AW167"/>
    <mergeCell ref="P158:AH158"/>
    <mergeCell ref="T160:BG160"/>
    <mergeCell ref="C161:Q161"/>
    <mergeCell ref="T161:BG161"/>
    <mergeCell ref="C163:Q163"/>
    <mergeCell ref="S163:BG165"/>
    <mergeCell ref="C154:Q154"/>
    <mergeCell ref="S154:BG154"/>
    <mergeCell ref="C156:D156"/>
    <mergeCell ref="E156:K156"/>
    <mergeCell ref="P156:AH156"/>
    <mergeCell ref="AI156:AL156"/>
    <mergeCell ref="AN156:AP156"/>
    <mergeCell ref="AS156:AW156"/>
    <mergeCell ref="AZ156:BG156"/>
    <mergeCell ref="AS147:AW147"/>
    <mergeCell ref="AZ147:BG147"/>
    <mergeCell ref="P149:AH149"/>
    <mergeCell ref="T151:BG151"/>
    <mergeCell ref="C152:Q152"/>
    <mergeCell ref="T152:BG152"/>
    <mergeCell ref="D144:K144"/>
    <mergeCell ref="M144:AH144"/>
    <mergeCell ref="AU144:BH144"/>
    <mergeCell ref="D146:K146"/>
    <mergeCell ref="M146:BG146"/>
    <mergeCell ref="C147:D147"/>
    <mergeCell ref="E147:K147"/>
    <mergeCell ref="P147:AH147"/>
    <mergeCell ref="AI147:AL147"/>
    <mergeCell ref="AN147:AP147"/>
    <mergeCell ref="AZ132:BG132"/>
    <mergeCell ref="P134:AH134"/>
    <mergeCell ref="T136:BG138"/>
    <mergeCell ref="C139:Q139"/>
    <mergeCell ref="T139:BG139"/>
    <mergeCell ref="C141:Q141"/>
    <mergeCell ref="S141:BG141"/>
    <mergeCell ref="C132:D132"/>
    <mergeCell ref="E132:K132"/>
    <mergeCell ref="P132:AH132"/>
    <mergeCell ref="AI132:AL132"/>
    <mergeCell ref="AN132:AP132"/>
    <mergeCell ref="AS132:AW132"/>
    <mergeCell ref="AZ125:BG125"/>
    <mergeCell ref="P127:AH127"/>
    <mergeCell ref="C128:Q128"/>
    <mergeCell ref="T128:BG128"/>
    <mergeCell ref="C130:Q130"/>
    <mergeCell ref="S130:BG130"/>
    <mergeCell ref="C125:D125"/>
    <mergeCell ref="E125:K125"/>
    <mergeCell ref="P125:AH125"/>
    <mergeCell ref="AI125:AL125"/>
    <mergeCell ref="AN125:AP125"/>
    <mergeCell ref="AS125:AW125"/>
    <mergeCell ref="AZ113:BG113"/>
    <mergeCell ref="T115:BG115"/>
    <mergeCell ref="C116:Q116"/>
    <mergeCell ref="T116:BG116"/>
    <mergeCell ref="C118:Q118"/>
    <mergeCell ref="S118:BG123"/>
    <mergeCell ref="C113:D113"/>
    <mergeCell ref="E113:K113"/>
    <mergeCell ref="P113:AH113"/>
    <mergeCell ref="AI113:AL113"/>
    <mergeCell ref="AN113:AP113"/>
    <mergeCell ref="AS113:AW113"/>
    <mergeCell ref="AZ102:BG102"/>
    <mergeCell ref="P104:AH106"/>
    <mergeCell ref="C107:Q107"/>
    <mergeCell ref="T107:BG107"/>
    <mergeCell ref="C109:Q109"/>
    <mergeCell ref="S109:BG111"/>
    <mergeCell ref="C102:D102"/>
    <mergeCell ref="E102:K102"/>
    <mergeCell ref="P102:AH102"/>
    <mergeCell ref="AI102:AL102"/>
    <mergeCell ref="AN102:AP102"/>
    <mergeCell ref="AS102:AW102"/>
    <mergeCell ref="AZ95:BG95"/>
    <mergeCell ref="P97:AH97"/>
    <mergeCell ref="C98:Q98"/>
    <mergeCell ref="T98:BG98"/>
    <mergeCell ref="C100:Q100"/>
    <mergeCell ref="S100:BG100"/>
    <mergeCell ref="C95:D95"/>
    <mergeCell ref="E95:K95"/>
    <mergeCell ref="P95:AH95"/>
    <mergeCell ref="AI95:AL95"/>
    <mergeCell ref="AN95:AP95"/>
    <mergeCell ref="AS95:AW95"/>
    <mergeCell ref="AZ87:BG87"/>
    <mergeCell ref="P89:AH90"/>
    <mergeCell ref="C91:Q91"/>
    <mergeCell ref="T91:BG91"/>
    <mergeCell ref="C93:Q93"/>
    <mergeCell ref="S93:BG93"/>
    <mergeCell ref="C87:D87"/>
    <mergeCell ref="E87:K87"/>
    <mergeCell ref="P87:AH87"/>
    <mergeCell ref="AI87:AL87"/>
    <mergeCell ref="AN87:AP87"/>
    <mergeCell ref="AS87:AW87"/>
    <mergeCell ref="AZ79:BG79"/>
    <mergeCell ref="P81:AH82"/>
    <mergeCell ref="C83:Q83"/>
    <mergeCell ref="T83:BG83"/>
    <mergeCell ref="C85:Q85"/>
    <mergeCell ref="S85:BG85"/>
    <mergeCell ref="C79:D79"/>
    <mergeCell ref="E79:K79"/>
    <mergeCell ref="P79:AH79"/>
    <mergeCell ref="AI79:AL79"/>
    <mergeCell ref="AN79:AP79"/>
    <mergeCell ref="AS79:AW79"/>
    <mergeCell ref="AZ72:BG72"/>
    <mergeCell ref="P74:AH74"/>
    <mergeCell ref="C75:Q75"/>
    <mergeCell ref="T75:BG75"/>
    <mergeCell ref="C77:Q77"/>
    <mergeCell ref="S77:BG77"/>
    <mergeCell ref="C72:D72"/>
    <mergeCell ref="E72:K72"/>
    <mergeCell ref="P72:AH72"/>
    <mergeCell ref="AI72:AL72"/>
    <mergeCell ref="AN72:AP72"/>
    <mergeCell ref="AS72:AW72"/>
    <mergeCell ref="AZ62:BG62"/>
    <mergeCell ref="P64:AH65"/>
    <mergeCell ref="T67:BG67"/>
    <mergeCell ref="C68:Q68"/>
    <mergeCell ref="T68:BG68"/>
    <mergeCell ref="C70:Q70"/>
    <mergeCell ref="S70:BG70"/>
    <mergeCell ref="C62:D62"/>
    <mergeCell ref="E62:K62"/>
    <mergeCell ref="P62:AH62"/>
    <mergeCell ref="AI62:AL62"/>
    <mergeCell ref="AN62:AP62"/>
    <mergeCell ref="AS62:AW62"/>
    <mergeCell ref="AS54:AW54"/>
    <mergeCell ref="AZ54:BG54"/>
    <mergeCell ref="P56:AH57"/>
    <mergeCell ref="C58:Q58"/>
    <mergeCell ref="T58:BG58"/>
    <mergeCell ref="C60:Q60"/>
    <mergeCell ref="S60:BG60"/>
    <mergeCell ref="P48:AH49"/>
    <mergeCell ref="C50:Q50"/>
    <mergeCell ref="T50:BG50"/>
    <mergeCell ref="C52:Q52"/>
    <mergeCell ref="S52:BG52"/>
    <mergeCell ref="C54:D54"/>
    <mergeCell ref="E54:K54"/>
    <mergeCell ref="P54:AH54"/>
    <mergeCell ref="AI54:AL54"/>
    <mergeCell ref="AN54:AP54"/>
    <mergeCell ref="C44:Q44"/>
    <mergeCell ref="S44:BG44"/>
    <mergeCell ref="C46:D46"/>
    <mergeCell ref="E46:K46"/>
    <mergeCell ref="P46:AH46"/>
    <mergeCell ref="AI46:AL46"/>
    <mergeCell ref="AN46:AP46"/>
    <mergeCell ref="AS46:AW46"/>
    <mergeCell ref="AZ46:BG46"/>
    <mergeCell ref="AS37:AW37"/>
    <mergeCell ref="AZ37:BG37"/>
    <mergeCell ref="P39:AH39"/>
    <mergeCell ref="T41:BG41"/>
    <mergeCell ref="C42:Q42"/>
    <mergeCell ref="T42:BG42"/>
    <mergeCell ref="G34:O34"/>
    <mergeCell ref="Q34:AC34"/>
    <mergeCell ref="AE34:AN34"/>
    <mergeCell ref="D36:K36"/>
    <mergeCell ref="M36:BG36"/>
    <mergeCell ref="C37:D37"/>
    <mergeCell ref="E37:K37"/>
    <mergeCell ref="P37:AH37"/>
    <mergeCell ref="AI37:AL37"/>
    <mergeCell ref="AN37:AP37"/>
    <mergeCell ref="I29:AA29"/>
    <mergeCell ref="AD29:AK29"/>
    <mergeCell ref="AN29:AP29"/>
    <mergeCell ref="I30:AA30"/>
    <mergeCell ref="AC30:BD30"/>
    <mergeCell ref="G32:O32"/>
    <mergeCell ref="Q32:AC32"/>
    <mergeCell ref="AE32:AN32"/>
    <mergeCell ref="S24:AA24"/>
    <mergeCell ref="AD24:AK24"/>
    <mergeCell ref="AN24:AP24"/>
    <mergeCell ref="I26:AA26"/>
    <mergeCell ref="I28:AA28"/>
    <mergeCell ref="AC28:AK28"/>
    <mergeCell ref="S20:AA20"/>
    <mergeCell ref="AD20:AK20"/>
    <mergeCell ref="AN20:AP20"/>
    <mergeCell ref="S22:AA22"/>
    <mergeCell ref="AD22:AK22"/>
    <mergeCell ref="AN22:AP22"/>
    <mergeCell ref="G14:W14"/>
    <mergeCell ref="Y14:BC15"/>
    <mergeCell ref="G16:W16"/>
    <mergeCell ref="Y16:BC16"/>
    <mergeCell ref="G9:S9"/>
    <mergeCell ref="U9:Y9"/>
    <mergeCell ref="AA9:BC10"/>
    <mergeCell ref="G11:S11"/>
    <mergeCell ref="U11:Y11"/>
    <mergeCell ref="AA11:BC12"/>
    <mergeCell ref="D2:F2"/>
    <mergeCell ref="BB2:BF2"/>
    <mergeCell ref="D3:I3"/>
    <mergeCell ref="B5:BG5"/>
    <mergeCell ref="G7:S7"/>
    <mergeCell ref="U7:Y7"/>
    <mergeCell ref="AA7:BC8"/>
  </mergeCells>
  <printOptions/>
  <pageMargins left="0.25" right="0.25" top="0.25" bottom="0.25" header="0" footer="0"/>
  <pageSetup fitToHeight="0" fitToWidth="0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Karel Jirovec</cp:lastModifiedBy>
  <dcterms:created xsi:type="dcterms:W3CDTF">2020-08-11T07:56:38Z</dcterms:created>
  <dcterms:modified xsi:type="dcterms:W3CDTF">2020-08-11T07:56:39Z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01734361CD07C3C85B968AA4B2781C480C131A4BF1DCCE0484255B1E26629C81B52C85B44C67039A0BBAD5F84EBBCE4824C9ADE557BC735ADAB2F32867AC61ACC0B3307A52B3BA5BEF8FBAA3848EB7E49CEB0BB5B369A6B82EEE8A4A0C5FB25B5A1349E97C298B264C21BB59F99590EBFD65B38367B5DE838584E7254660BF9</vt:lpwstr>
  </property>
  <property fmtid="{D5CDD505-2E9C-101B-9397-08002B2CF9AE}" pid="3" name="Business Objects Context Information1">
    <vt:lpwstr>7CC308C9E272C34F327CF89DAA8E85E42817DA3DF3F0D230682B0C134CD674034F5F666F282662FB1CA987AEC0BAC86CA2E6536251992FE6BCB48A0C7BD187D79942FD5596D1FEC089FF7DFE1457610FCE0C3B4B7FF88E179ECFEF01843BBFB33789B9B143714029DC1EADF323E2717EA5E3A07E386266080B06006C70508CB</vt:lpwstr>
  </property>
  <property fmtid="{D5CDD505-2E9C-101B-9397-08002B2CF9AE}" pid="4" name="Business Objects Context Information2">
    <vt:lpwstr>23E7DEBD8243B46E42B1382A7BEA518AAC9B553CC4384364A6456B893FDD6589EAB0F6446026B0E5F9C62BF191C89BCFD51BA36F58F337A65A480A725E81BD246E129F3FF71390DBA2BEC43C5F66A4D911DACDD040521DE66B6170B6DCA7767514A45011C28927382F5BB71E88DABAB12EE4049AFBA57B63952F606E5BF5CCD</vt:lpwstr>
  </property>
  <property fmtid="{D5CDD505-2E9C-101B-9397-08002B2CF9AE}" pid="5" name="Business Objects Context Information3">
    <vt:lpwstr>326E41B88041A95A549521A5E7F822F46F4ED63907EEC0441D3AEA1FE111CEC25D5A4345873133E8B6A0A7C2F9B66BAD88F943D5C7E65646D8E13157730DFA4AD0D4F7BC35DEF50AEFC213E7F6326D8F8CCA64DA7E58319F0355F9E00326BDB6E7FBFC03B58B8AEFFCB61C37E9BC33133261C810E0D2DBBF97DB6EAD328E5E9</vt:lpwstr>
  </property>
  <property fmtid="{D5CDD505-2E9C-101B-9397-08002B2CF9AE}" pid="6" name="Business Objects Context Information4">
    <vt:lpwstr>0924C960ACA5072D88073FC4968D8AC1ABA54A84189AD275D5EEC07A95A74AAB3BC512631D42A18507CFF86F7B7D9CF549451BBDD4413AC73E54F0DD72F5CAA54448DFD1CE5DE719CDDC9D73E6D86EB701284DB541A57D02B33C68063F57E00B8615A88E52BFAF91658063B24239A11980D33EBAC5FAE591AAE08FF2AB6930F</vt:lpwstr>
  </property>
  <property fmtid="{D5CDD505-2E9C-101B-9397-08002B2CF9AE}" pid="7" name="Business Objects Context Information5">
    <vt:lpwstr>5A1008D185CCD725426E5DAB0E3B1CCBE6CB1431F661E055D1659413B0418A06B6B8373DAD34F1B860E1860EA3CBFD20EB7EF1EC8E01EA723FAEFA7A4418593F20CB1B4B487F4045F856680F8E88891F231035DE3967F38C1F3FAEA509861720546C24816024AF748B4BDF8B7699A567D5287EB493EA90E79C9FE284242DC75</vt:lpwstr>
  </property>
  <property fmtid="{D5CDD505-2E9C-101B-9397-08002B2CF9AE}" pid="8" name="Business Objects Context Information6">
    <vt:lpwstr>2F095382A757E0A97764CC85A9BF91A68BD8BAEBEAD1D08F50F15168C2BE6F195321DAFA9AE6DD66A099119080BF535A5935CA3C49705E348A2B1F54E0F1B36CA282ABEA229E552E15332FB4E7B9E51DA43134812149396238F4242E79B62B5900502889</vt:lpwstr>
  </property>
</Properties>
</file>