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20 - objekt M1 - restaurování malby - gotické okno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0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_xlnm.Print_Area" localSheetId="3">'ZL20 01 Pol'!$A$1:$U$17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2" i="12"/>
  <c r="I13" i="12"/>
  <c r="I12" i="12" s="1"/>
  <c r="K13" i="12"/>
  <c r="K12" i="12" s="1"/>
  <c r="M13" i="12"/>
  <c r="M12" i="12" s="1"/>
  <c r="O13" i="12"/>
  <c r="O12" i="12" s="1"/>
  <c r="Q13" i="12"/>
  <c r="Q12" i="12" s="1"/>
  <c r="U13" i="12"/>
  <c r="U12" i="12" s="1"/>
  <c r="G14" i="12"/>
  <c r="Q14" i="12"/>
  <c r="U14" i="12"/>
  <c r="I15" i="12"/>
  <c r="I14" i="12" s="1"/>
  <c r="K15" i="12"/>
  <c r="K14" i="12" s="1"/>
  <c r="M15" i="12"/>
  <c r="M14" i="12" s="1"/>
  <c r="O15" i="12"/>
  <c r="O14" i="12" s="1"/>
  <c r="Q15" i="12"/>
  <c r="U15" i="12"/>
  <c r="I52" i="1"/>
  <c r="J51" i="1" s="1"/>
  <c r="J50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49" i="1" l="1"/>
  <c r="J5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<sst xmlns="http://schemas.openxmlformats.org/spreadsheetml/2006/main" count="173" uniqueCount="122">
  <si>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</si>
  <si>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</si>
  <si>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</si>
  <si>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</si>
  <si>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</si>
  <si>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</si>
  <si>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</si>
  <si>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</si>
  <si>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</si>
  <si>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</si>
  <si>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</si>
  <si>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</si>
  <si>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</si>
  <si>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</si>
  <si>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</si>
  <si>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</si>
  <si>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</si>
  <si>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</si>
  <si>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</si>
  <si>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</si>
  <si>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</si>
  <si>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</si>
  <si>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</si>
  <si>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</si>
  <si>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</si>
  <si>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</si>
  <si>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</si>
  <si>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</si>
  <si>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</si>
  <si>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</si>
  <si>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</si>
  <si>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</si>
  <si>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</si>
  <si>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</si>
  <si>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</si>
  <si>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</si>
  <si>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</si>
  <si>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</si>
  <si>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</si>
  <si>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</si>
  <si>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</si>
  <si>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</si>
  <si>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</si>
  <si>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</si>
  <si>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Objekt M1 -2.NP -  místnost 2.10 - restaurování gotické malby ve špaletě a šanbráně okna</t>
  </si>
  <si>
    <t>ZL20</t>
  </si>
  <si>
    <t>Objekt M1 - místnost 2.10 - restaurování gotické malby - okno</t>
  </si>
  <si>
    <t>Objekt:</t>
  </si>
  <si>
    <t>Rozpočet:</t>
  </si>
  <si>
    <t>ZL18-26-VIDOX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</si>
  <si>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</si>
  <si>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</si>
  <si>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</si>
  <si>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</si>
  <si>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</si>
  <si>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</si>
  <si>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</si>
  <si>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</si>
  <si>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</si>
  <si>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</si>
  <si>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</si>
  <si>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</si>
  <si>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</si>
  <si>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</si>
  <si>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</si>
  <si>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</si>
  <si>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</si>
  <si>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</si>
  <si>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</si>
  <si>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</si>
  <si>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</si>
  <si>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</si>
  <si>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</si>
  <si>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</si>
  <si>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</si>
  <si>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</si>
  <si>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</si>
  <si>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</si>
  <si>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</si>
  <si>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</si>
  <si>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</si>
  <si>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</si>
  <si>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</si>
  <si>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</si>
  <si>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</si>
  <si>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</si>
  <si>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</si>
  <si>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</si>
  <si>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</si>
  <si>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</si>
  <si>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</si>
  <si>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</si>
  <si>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</si>
  <si>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</si>
  <si>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</si>
  <si>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</si>
  <si>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</si>
  <si>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</si>
  <si>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</si>
  <si>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</si>
  <si>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</si>
  <si>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</si>
  <si>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</si>
  <si>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</t>
  </si>
  <si>
    <t>Detailní průzkum, odkryv, čištění, upevnění, tmelení, retuš, fixáž, fotodokumentace a závěr. zpráva</t>
  </si>
  <si>
    <t>soubor</t>
  </si>
  <si>
    <t>POL1_1</t>
  </si>
  <si>
    <t>restaurování interiérové malby lemující objevený otvor původního gotického okna : 1</t>
  </si>
  <si>
    <t>VV</t>
  </si>
  <si>
    <t xml:space="preserve">malba zabíhá i do špalety : </t>
  </si>
  <si>
    <t xml:space="preserve">restaurování dle zprávy  a návrhu zpracovaného Ak. mal. Karlem Hrubešem : </t>
  </si>
  <si>
    <t>941955001</t>
  </si>
  <si>
    <t>Lešení lehké pracovní pomocné pomocné, o výšce lešeňové podlahy do 1,2 m, cena viz nabídka objekt M1</t>
  </si>
  <si>
    <t>m2</t>
  </si>
  <si>
    <t>005121 R</t>
  </si>
  <si>
    <t>Zařízení staveniště</t>
  </si>
  <si>
    <t>Soubor</t>
  </si>
  <si>
    <t>POL99_8</t>
  </si>
  <si>
    <t/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</si>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</sst>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18" fillId="3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9" t="s">
        <v>42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1" zoomScaleNormal="100" zoomScaleSheetLayoutView="75" workbookViewId="0">
      <selection activeCell="D15" sqref="D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00" t="s">
        <v>4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79" t="s">
        <v>24</v>
      </c>
      <c r="C2" s="80"/>
      <c r="D2" s="81" t="s">
        <v>49</v>
      </c>
      <c r="E2" s="81" t="s">
        <v>50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47</v>
      </c>
      <c r="C3" s="80"/>
      <c r="D3" s="86" t="s">
        <v>45</v>
      </c>
      <c r="E3" s="86" t="s">
        <v>46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48</v>
      </c>
      <c r="C4" s="91"/>
      <c r="D4" s="92" t="s">
        <v>43</v>
      </c>
      <c r="E4" s="225" t="s">
        <v>44</v>
      </c>
      <c r="F4" s="226"/>
      <c r="G4" s="226"/>
      <c r="H4" s="226"/>
      <c r="I4" s="226"/>
      <c r="J4" s="227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15" t="s">
        <v>120</v>
      </c>
      <c r="E11" s="216"/>
      <c r="F11" s="216"/>
      <c r="G11" s="216"/>
      <c r="H11" s="27" t="s">
        <v>36</v>
      </c>
      <c r="I11" s="78" t="s">
        <v>66</v>
      </c>
      <c r="J11" s="11"/>
    </row>
    <row r="12" spans="1:15" ht="15.75" customHeight="1" x14ac:dyDescent="0.2">
      <c r="A12" s="4"/>
      <c r="B12" s="38"/>
      <c r="C12" s="26"/>
      <c r="D12" s="78" t="s">
        <v>63</v>
      </c>
      <c r="E12" s="78"/>
      <c r="F12" s="78"/>
      <c r="G12" s="78"/>
      <c r="H12" s="27" t="s">
        <v>37</v>
      </c>
      <c r="I12" s="78" t="s">
        <v>67</v>
      </c>
      <c r="J12" s="11"/>
    </row>
    <row r="13" spans="1:15" ht="15.75" customHeight="1" x14ac:dyDescent="0.2">
      <c r="A13" s="4"/>
      <c r="B13" s="39"/>
      <c r="C13" s="93" t="s">
        <v>65</v>
      </c>
      <c r="D13" s="76" t="s">
        <v>64</v>
      </c>
      <c r="E13" s="76"/>
      <c r="F13" s="76"/>
      <c r="G13" s="76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121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14"/>
      <c r="F15" s="214"/>
      <c r="G15" s="217"/>
      <c r="H15" s="217"/>
      <c r="I15" s="217" t="s">
        <v>31</v>
      </c>
      <c r="J15" s="218"/>
    </row>
    <row r="16" spans="1:15" ht="23.25" customHeight="1" x14ac:dyDescent="0.2">
      <c r="A16" s="154" t="s">
        <v>26</v>
      </c>
      <c r="B16" s="155" t="s">
        <v>26</v>
      </c>
      <c r="C16" s="54"/>
      <c r="D16" s="55"/>
      <c r="E16" s="209"/>
      <c r="F16" s="219"/>
      <c r="G16" s="209"/>
      <c r="H16" s="219"/>
      <c r="I16" s="209">
        <v>38247</v>
      </c>
      <c r="J16" s="210"/>
    </row>
    <row r="17" spans="1:10" ht="23.25" customHeight="1" x14ac:dyDescent="0.2">
      <c r="A17" s="154" t="s">
        <v>27</v>
      </c>
      <c r="B17" s="155" t="s">
        <v>27</v>
      </c>
      <c r="C17" s="54"/>
      <c r="D17" s="55"/>
      <c r="E17" s="209"/>
      <c r="F17" s="219"/>
      <c r="G17" s="209"/>
      <c r="H17" s="219"/>
      <c r="I17" s="209">
        <v>0</v>
      </c>
      <c r="J17" s="210"/>
    </row>
    <row r="18" spans="1:10" ht="23.25" customHeight="1" x14ac:dyDescent="0.2">
      <c r="A18" s="154" t="s">
        <v>28</v>
      </c>
      <c r="B18" s="155" t="s">
        <v>28</v>
      </c>
      <c r="C18" s="54"/>
      <c r="D18" s="55"/>
      <c r="E18" s="209"/>
      <c r="F18" s="219"/>
      <c r="G18" s="209"/>
      <c r="H18" s="219"/>
      <c r="I18" s="209">
        <v>0</v>
      </c>
      <c r="J18" s="210"/>
    </row>
    <row r="19" spans="1:10" ht="23.25" customHeight="1" x14ac:dyDescent="0.2">
      <c r="A19" s="154" t="s">
        <v>77</v>
      </c>
      <c r="B19" s="155" t="s">
        <v>29</v>
      </c>
      <c r="C19" s="54"/>
      <c r="D19" s="55"/>
      <c r="E19" s="209"/>
      <c r="F19" s="219"/>
      <c r="G19" s="209"/>
      <c r="H19" s="219"/>
      <c r="I19" s="209">
        <v>0</v>
      </c>
      <c r="J19" s="210"/>
    </row>
    <row r="20" spans="1:10" ht="23.25" customHeight="1" x14ac:dyDescent="0.2">
      <c r="A20" s="154" t="s">
        <v>78</v>
      </c>
      <c r="B20" s="155" t="s">
        <v>30</v>
      </c>
      <c r="C20" s="54"/>
      <c r="D20" s="55"/>
      <c r="E20" s="209"/>
      <c r="F20" s="219"/>
      <c r="G20" s="209"/>
      <c r="H20" s="219"/>
      <c r="I20" s="209">
        <v>0</v>
      </c>
      <c r="J20" s="210"/>
    </row>
    <row r="21" spans="1:10" ht="23.25" customHeight="1" x14ac:dyDescent="0.2">
      <c r="A21" s="4"/>
      <c r="B21" s="70" t="s">
        <v>31</v>
      </c>
      <c r="C21" s="71"/>
      <c r="D21" s="72"/>
      <c r="E21" s="211"/>
      <c r="F21" s="212"/>
      <c r="G21" s="211"/>
      <c r="H21" s="212"/>
      <c r="I21" s="211">
        <f>SUM(I16:J20)</f>
        <v>38247</v>
      </c>
      <c r="J21" s="222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07">
        <v>0</v>
      </c>
      <c r="H23" s="208"/>
      <c r="I23" s="208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0">
        <v>0</v>
      </c>
      <c r="H24" s="221"/>
      <c r="I24" s="221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07">
        <v>38247</v>
      </c>
      <c r="H25" s="208"/>
      <c r="I25" s="208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03">
        <v>8032</v>
      </c>
      <c r="H26" s="204"/>
      <c r="I26" s="204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05">
        <v>0</v>
      </c>
      <c r="H27" s="205"/>
      <c r="I27" s="205"/>
      <c r="J27" s="59" t="str">
        <f t="shared" si="0"/>
        <v>CZK</v>
      </c>
    </row>
    <row r="28" spans="1:10" ht="27.75" hidden="1" customHeight="1" thickBot="1" x14ac:dyDescent="0.25">
      <c r="A28" s="4"/>
      <c r="B28" s="123" t="s">
        <v>25</v>
      </c>
      <c r="C28" s="124"/>
      <c r="D28" s="124"/>
      <c r="E28" s="125"/>
      <c r="F28" s="126"/>
      <c r="G28" s="206">
        <v>38247</v>
      </c>
      <c r="H28" s="213"/>
      <c r="I28" s="213"/>
      <c r="J28" s="127" t="str">
        <f t="shared" si="0"/>
        <v>CZK</v>
      </c>
    </row>
    <row r="29" spans="1:10" ht="27.75" customHeight="1" thickBot="1" x14ac:dyDescent="0.25">
      <c r="A29" s="4"/>
      <c r="B29" s="123" t="s">
        <v>38</v>
      </c>
      <c r="C29" s="128"/>
      <c r="D29" s="128"/>
      <c r="E29" s="128"/>
      <c r="F29" s="128"/>
      <c r="G29" s="206">
        <v>46279</v>
      </c>
      <c r="H29" s="206"/>
      <c r="I29" s="206"/>
      <c r="J29" s="129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f ca="1">TODAY()</f>
        <v>42124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41" t="s">
        <v>2</v>
      </c>
      <c r="E35" s="241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3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68</v>
      </c>
      <c r="C39" s="228"/>
      <c r="D39" s="229"/>
      <c r="E39" s="229"/>
      <c r="F39" s="114">
        <v>0</v>
      </c>
      <c r="G39" s="115">
        <v>38247</v>
      </c>
      <c r="H39" s="116">
        <v>8031.87</v>
      </c>
      <c r="I39" s="116">
        <v>46278.87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30" t="s">
        <v>46</v>
      </c>
      <c r="D40" s="231"/>
      <c r="E40" s="231"/>
      <c r="F40" s="117">
        <v>0</v>
      </c>
      <c r="G40" s="118">
        <v>38247</v>
      </c>
      <c r="H40" s="118">
        <v>8031.87</v>
      </c>
      <c r="I40" s="118">
        <v>46278.87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32" t="s">
        <v>44</v>
      </c>
      <c r="D41" s="233"/>
      <c r="E41" s="233"/>
      <c r="F41" s="119">
        <v>0</v>
      </c>
      <c r="G41" s="120">
        <v>38247</v>
      </c>
      <c r="H41" s="120">
        <v>8031.87</v>
      </c>
      <c r="I41" s="120">
        <v>46278.87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34" t="s">
        <v>69</v>
      </c>
      <c r="C42" s="235"/>
      <c r="D42" s="235"/>
      <c r="E42" s="236"/>
      <c r="F42" s="121">
        <f>SUMIF(A39:A41,"=1",F39:F41)</f>
        <v>0</v>
      </c>
      <c r="G42" s="122">
        <f>SUMIF(A39:A41,"=1",G39:G41)</f>
        <v>38247</v>
      </c>
      <c r="H42" s="122">
        <f>SUMIF(A39:A41,"=1",H39:H41)</f>
        <v>8031.87</v>
      </c>
      <c r="I42" s="122">
        <f>SUMIF(A39:A41,"=1",I39:I41)</f>
        <v>46278.87</v>
      </c>
      <c r="J42" s="102">
        <f>SUMIF(A39:A41,"=1",J39:J41)</f>
        <v>100</v>
      </c>
    </row>
    <row r="46" spans="1:10" ht="15.75" x14ac:dyDescent="0.25">
      <c r="B46" s="130" t="s">
        <v>71</v>
      </c>
    </row>
    <row r="48" spans="1:10" ht="25.5" customHeight="1" x14ac:dyDescent="0.2">
      <c r="A48" s="131"/>
      <c r="B48" s="135" t="s">
        <v>18</v>
      </c>
      <c r="C48" s="135" t="s">
        <v>6</v>
      </c>
      <c r="D48" s="136"/>
      <c r="E48" s="136"/>
      <c r="F48" s="139" t="s">
        <v>72</v>
      </c>
      <c r="G48" s="139"/>
      <c r="H48" s="139"/>
      <c r="I48" s="139" t="s">
        <v>31</v>
      </c>
      <c r="J48" s="139" t="s">
        <v>0</v>
      </c>
    </row>
    <row r="49" spans="1:10" ht="25.5" customHeight="1" x14ac:dyDescent="0.2">
      <c r="A49" s="132"/>
      <c r="B49" s="142" t="s">
        <v>73</v>
      </c>
      <c r="C49" s="237" t="s">
        <v>74</v>
      </c>
      <c r="D49" s="238"/>
      <c r="E49" s="238"/>
      <c r="F49" s="150" t="s">
        <v>26</v>
      </c>
      <c r="G49" s="143"/>
      <c r="H49" s="143"/>
      <c r="I49" s="143">
        <v>38000</v>
      </c>
      <c r="J49" s="146">
        <f>IF(I52=0,"",I49/I52*100)</f>
        <v>99.354197714853456</v>
      </c>
    </row>
    <row r="50" spans="1:10" ht="25.5" customHeight="1" x14ac:dyDescent="0.2">
      <c r="A50" s="132"/>
      <c r="B50" s="134" t="s">
        <v>75</v>
      </c>
      <c r="C50" s="239" t="s">
        <v>76</v>
      </c>
      <c r="D50" s="240"/>
      <c r="E50" s="240"/>
      <c r="F50" s="151" t="s">
        <v>26</v>
      </c>
      <c r="G50" s="140"/>
      <c r="H50" s="140"/>
      <c r="I50" s="140">
        <v>109.8</v>
      </c>
      <c r="J50" s="147">
        <f>IF(I52=0,"",I50/I52*100)</f>
        <v>0.28708133971291866</v>
      </c>
    </row>
    <row r="51" spans="1:10" ht="25.5" customHeight="1" x14ac:dyDescent="0.2">
      <c r="A51" s="132"/>
      <c r="B51" s="144" t="s">
        <v>77</v>
      </c>
      <c r="C51" s="223" t="s">
        <v>29</v>
      </c>
      <c r="D51" s="224"/>
      <c r="E51" s="224"/>
      <c r="F51" s="152" t="s">
        <v>26</v>
      </c>
      <c r="G51" s="145"/>
      <c r="H51" s="145"/>
      <c r="I51" s="145">
        <v>137.19999999999999</v>
      </c>
      <c r="J51" s="148">
        <f>IF(I52=0,"",I51/I52*100)</f>
        <v>0.35872094543362876</v>
      </c>
    </row>
    <row r="52" spans="1:10" ht="25.5" customHeight="1" x14ac:dyDescent="0.2">
      <c r="A52" s="133"/>
      <c r="B52" s="137" t="s">
        <v>1</v>
      </c>
      <c r="C52" s="137"/>
      <c r="D52" s="138"/>
      <c r="E52" s="138"/>
      <c r="F52" s="153"/>
      <c r="G52" s="141"/>
      <c r="H52" s="141"/>
      <c r="I52" s="141">
        <f>SUM(I49:I51)</f>
        <v>38247</v>
      </c>
      <c r="J52" s="149">
        <f>SUM(J49:J51)</f>
        <v>100</v>
      </c>
    </row>
    <row r="53" spans="1:10" x14ac:dyDescent="0.2">
      <c r="F53" s="96"/>
      <c r="G53" s="97"/>
      <c r="H53" s="96"/>
      <c r="I53" s="97"/>
      <c r="J53" s="98"/>
    </row>
    <row r="54" spans="1:10" x14ac:dyDescent="0.2">
      <c r="F54" s="96"/>
      <c r="G54" s="97"/>
      <c r="H54" s="96"/>
      <c r="I54" s="97"/>
      <c r="J54" s="98"/>
    </row>
    <row r="55" spans="1:10" x14ac:dyDescent="0.2">
      <c r="F55" s="96"/>
      <c r="G55" s="97"/>
      <c r="H55" s="96"/>
      <c r="I55" s="97"/>
      <c r="J55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C51:E51"/>
    <mergeCell ref="E4:J4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5" t="s">
        <v>8</v>
      </c>
      <c r="B2" s="74"/>
      <c r="C2" s="244"/>
      <c r="D2" s="244"/>
      <c r="E2" s="244"/>
      <c r="F2" s="244"/>
      <c r="G2" s="245"/>
    </row>
    <row r="3" spans="1:7" ht="24.95" customHeight="1" x14ac:dyDescent="0.2">
      <c r="A3" s="75" t="s">
        <v>9</v>
      </c>
      <c r="B3" s="74"/>
      <c r="C3" s="244"/>
      <c r="D3" s="244"/>
      <c r="E3" s="244"/>
      <c r="F3" s="244"/>
      <c r="G3" s="245"/>
    </row>
    <row r="4" spans="1:7" ht="24.95" customHeight="1" x14ac:dyDescent="0.2">
      <c r="A4" s="75" t="s">
        <v>10</v>
      </c>
      <c r="B4" s="74"/>
      <c r="C4" s="244"/>
      <c r="D4" s="244"/>
      <c r="E4" s="244"/>
      <c r="F4" s="244"/>
      <c r="G4" s="24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E1" t="s">
        <v>79</v>
      </c>
    </row>
    <row r="2" spans="1:60" ht="24.95" customHeight="1" x14ac:dyDescent="0.2">
      <c r="A2" s="157" t="s">
        <v>8</v>
      </c>
      <c r="B2" s="74" t="s">
        <v>49</v>
      </c>
      <c r="C2" s="247" t="s">
        <v>50</v>
      </c>
      <c r="D2" s="248"/>
      <c r="E2" s="248"/>
      <c r="F2" s="248"/>
      <c r="G2" s="249"/>
      <c r="AE2" t="s">
        <v>80</v>
      </c>
    </row>
    <row r="3" spans="1:60" ht="24.95" customHeight="1" x14ac:dyDescent="0.2">
      <c r="A3" s="157" t="s">
        <v>9</v>
      </c>
      <c r="B3" s="74" t="s">
        <v>45</v>
      </c>
      <c r="C3" s="247" t="s">
        <v>46</v>
      </c>
      <c r="D3" s="248"/>
      <c r="E3" s="248"/>
      <c r="F3" s="248"/>
      <c r="G3" s="249"/>
      <c r="AE3" t="s">
        <v>81</v>
      </c>
    </row>
    <row r="4" spans="1:60" ht="24.95" customHeight="1" x14ac:dyDescent="0.2">
      <c r="A4" s="158" t="s">
        <v>10</v>
      </c>
      <c r="B4" s="159" t="s">
        <v>43</v>
      </c>
      <c r="C4" s="250" t="s">
        <v>44</v>
      </c>
      <c r="D4" s="251"/>
      <c r="E4" s="251"/>
      <c r="F4" s="251"/>
      <c r="G4" s="252"/>
      <c r="AE4" t="s">
        <v>82</v>
      </c>
    </row>
    <row r="5" spans="1:60" x14ac:dyDescent="0.2">
      <c r="D5" s="156"/>
    </row>
    <row r="6" spans="1:60" ht="38.25" x14ac:dyDescent="0.2">
      <c r="A6" s="165" t="s">
        <v>83</v>
      </c>
      <c r="B6" s="163" t="s">
        <v>84</v>
      </c>
      <c r="C6" s="163" t="s">
        <v>85</v>
      </c>
      <c r="D6" s="164" t="s">
        <v>86</v>
      </c>
      <c r="E6" s="165" t="s">
        <v>87</v>
      </c>
      <c r="F6" s="160" t="s">
        <v>88</v>
      </c>
      <c r="G6" s="165" t="s">
        <v>31</v>
      </c>
      <c r="H6" s="166" t="s">
        <v>32</v>
      </c>
      <c r="I6" s="166" t="s">
        <v>89</v>
      </c>
      <c r="J6" s="166" t="s">
        <v>33</v>
      </c>
      <c r="K6" s="166" t="s">
        <v>90</v>
      </c>
      <c r="L6" s="166" t="s">
        <v>91</v>
      </c>
      <c r="M6" s="166" t="s">
        <v>92</v>
      </c>
      <c r="N6" s="166" t="s">
        <v>93</v>
      </c>
      <c r="O6" s="166" t="s">
        <v>94</v>
      </c>
      <c r="P6" s="166" t="s">
        <v>95</v>
      </c>
      <c r="Q6" s="166" t="s">
        <v>96</v>
      </c>
      <c r="R6" s="166" t="s">
        <v>97</v>
      </c>
      <c r="S6" s="166" t="s">
        <v>98</v>
      </c>
      <c r="T6" s="166" t="s">
        <v>99</v>
      </c>
      <c r="U6" s="166" t="s">
        <v>100</v>
      </c>
    </row>
    <row r="7" spans="1:60" x14ac:dyDescent="0.2">
      <c r="A7" s="167" t="s">
        <v>101</v>
      </c>
      <c r="B7" s="169" t="s">
        <v>73</v>
      </c>
      <c r="C7" s="170" t="s">
        <v>74</v>
      </c>
      <c r="D7" s="171"/>
      <c r="E7" s="177"/>
      <c r="F7" s="181"/>
      <c r="G7" s="181">
        <f>SUMIF(AE8:AE11,"&lt;&gt;NOR",G8:G11)</f>
        <v>38000</v>
      </c>
      <c r="H7" s="181"/>
      <c r="I7" s="181">
        <f>SUM(I8:I11)</f>
        <v>0</v>
      </c>
      <c r="J7" s="181"/>
      <c r="K7" s="181">
        <f>SUM(K8:K11)</f>
        <v>38000</v>
      </c>
      <c r="L7" s="181"/>
      <c r="M7" s="181">
        <f>SUM(M8:M11)</f>
        <v>45980</v>
      </c>
      <c r="N7" s="181"/>
      <c r="O7" s="181">
        <f>SUM(O8:O11)</f>
        <v>0</v>
      </c>
      <c r="P7" s="181"/>
      <c r="Q7" s="181">
        <f>SUM(Q8:Q11)</f>
        <v>0</v>
      </c>
      <c r="R7" s="181"/>
      <c r="S7" s="181"/>
      <c r="T7" s="182"/>
      <c r="U7" s="181">
        <f>SUM(U8:U11)</f>
        <v>0</v>
      </c>
      <c r="AE7" t="s">
        <v>102</v>
      </c>
    </row>
    <row r="8" spans="1:60" ht="22.5" outlineLevel="1" x14ac:dyDescent="0.2">
      <c r="A8" s="162">
        <v>1</v>
      </c>
      <c r="B8" s="172" t="s">
        <v>103</v>
      </c>
      <c r="C8" s="193" t="s">
        <v>104</v>
      </c>
      <c r="D8" s="174" t="s">
        <v>105</v>
      </c>
      <c r="E8" s="178">
        <v>1</v>
      </c>
      <c r="F8" s="183">
        <v>38000</v>
      </c>
      <c r="G8" s="183">
        <v>38000</v>
      </c>
      <c r="H8" s="183">
        <v>0</v>
      </c>
      <c r="I8" s="183">
        <f>ROUND(E8*H8,2)</f>
        <v>0</v>
      </c>
      <c r="J8" s="183">
        <v>38000</v>
      </c>
      <c r="K8" s="183">
        <f>ROUND(E8*J8,2)</f>
        <v>38000</v>
      </c>
      <c r="L8" s="183">
        <v>21</v>
      </c>
      <c r="M8" s="183">
        <f>G8*(1+L8/100)</f>
        <v>45980</v>
      </c>
      <c r="N8" s="183">
        <v>0</v>
      </c>
      <c r="O8" s="183">
        <f>ROUND(E8*N8,2)</f>
        <v>0</v>
      </c>
      <c r="P8" s="183">
        <v>0</v>
      </c>
      <c r="Q8" s="183">
        <f>ROUND(E8*P8,2)</f>
        <v>0</v>
      </c>
      <c r="R8" s="183"/>
      <c r="S8" s="183"/>
      <c r="T8" s="184">
        <v>0</v>
      </c>
      <c r="U8" s="183">
        <f>ROUND(E8*T8,2)</f>
        <v>0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106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ht="22.5" outlineLevel="1" x14ac:dyDescent="0.2">
      <c r="A9" s="162"/>
      <c r="B9" s="172"/>
      <c r="C9" s="194" t="s">
        <v>107</v>
      </c>
      <c r="D9" s="175"/>
      <c r="E9" s="179">
        <v>1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4"/>
      <c r="U9" s="183"/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108</v>
      </c>
      <c r="AF9" s="161">
        <v>0</v>
      </c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/>
      <c r="B10" s="172"/>
      <c r="C10" s="194" t="s">
        <v>109</v>
      </c>
      <c r="D10" s="175"/>
      <c r="E10" s="179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4"/>
      <c r="U10" s="183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108</v>
      </c>
      <c r="AF10" s="161">
        <v>0</v>
      </c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ht="22.5" outlineLevel="1" x14ac:dyDescent="0.2">
      <c r="A11" s="162"/>
      <c r="B11" s="172"/>
      <c r="C11" s="194" t="s">
        <v>110</v>
      </c>
      <c r="D11" s="175"/>
      <c r="E11" s="179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4"/>
      <c r="U11" s="183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108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x14ac:dyDescent="0.2">
      <c r="A12" s="168" t="s">
        <v>101</v>
      </c>
      <c r="B12" s="173" t="s">
        <v>75</v>
      </c>
      <c r="C12" s="195" t="s">
        <v>76</v>
      </c>
      <c r="D12" s="176"/>
      <c r="E12" s="180"/>
      <c r="F12" s="185"/>
      <c r="G12" s="185">
        <f>SUMIF(AE13:AE13,"&lt;&gt;NOR",G13:G13)</f>
        <v>109.8</v>
      </c>
      <c r="H12" s="185"/>
      <c r="I12" s="185">
        <f>SUM(I13:I13)</f>
        <v>0</v>
      </c>
      <c r="J12" s="185"/>
      <c r="K12" s="185">
        <f>SUM(K13:K13)</f>
        <v>109.8</v>
      </c>
      <c r="L12" s="185"/>
      <c r="M12" s="185">
        <f>SUM(M13:M13)</f>
        <v>132.858</v>
      </c>
      <c r="N12" s="185"/>
      <c r="O12" s="185">
        <f>SUM(O13:O13)</f>
        <v>0</v>
      </c>
      <c r="P12" s="185"/>
      <c r="Q12" s="185">
        <f>SUM(Q13:Q13)</f>
        <v>0</v>
      </c>
      <c r="R12" s="185"/>
      <c r="S12" s="185"/>
      <c r="T12" s="186"/>
      <c r="U12" s="185">
        <f>SUM(U13:U13)</f>
        <v>0</v>
      </c>
      <c r="AE12" t="s">
        <v>102</v>
      </c>
    </row>
    <row r="13" spans="1:60" ht="33.75" outlineLevel="1" x14ac:dyDescent="0.2">
      <c r="A13" s="162">
        <v>2</v>
      </c>
      <c r="B13" s="172" t="s">
        <v>111</v>
      </c>
      <c r="C13" s="193" t="s">
        <v>112</v>
      </c>
      <c r="D13" s="174" t="s">
        <v>113</v>
      </c>
      <c r="E13" s="178">
        <v>6</v>
      </c>
      <c r="F13" s="183">
        <v>18.3</v>
      </c>
      <c r="G13" s="183">
        <v>109.8</v>
      </c>
      <c r="H13" s="183">
        <v>0</v>
      </c>
      <c r="I13" s="183">
        <f>ROUND(E13*H13,2)</f>
        <v>0</v>
      </c>
      <c r="J13" s="183">
        <v>18.3</v>
      </c>
      <c r="K13" s="183">
        <f>ROUND(E13*J13,2)</f>
        <v>109.8</v>
      </c>
      <c r="L13" s="183">
        <v>21</v>
      </c>
      <c r="M13" s="183">
        <f>G13*(1+L13/100)</f>
        <v>132.858</v>
      </c>
      <c r="N13" s="183">
        <v>0</v>
      </c>
      <c r="O13" s="183">
        <f>ROUND(E13*N13,2)</f>
        <v>0</v>
      </c>
      <c r="P13" s="183">
        <v>0</v>
      </c>
      <c r="Q13" s="183">
        <f>ROUND(E13*P13,2)</f>
        <v>0</v>
      </c>
      <c r="R13" s="183"/>
      <c r="S13" s="183"/>
      <c r="T13" s="184">
        <v>0</v>
      </c>
      <c r="U13" s="183">
        <f>ROUND(E13*T13,2)</f>
        <v>0</v>
      </c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106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x14ac:dyDescent="0.2">
      <c r="A14" s="168" t="s">
        <v>101</v>
      </c>
      <c r="B14" s="173" t="s">
        <v>77</v>
      </c>
      <c r="C14" s="195" t="s">
        <v>29</v>
      </c>
      <c r="D14" s="176"/>
      <c r="E14" s="180"/>
      <c r="F14" s="185"/>
      <c r="G14" s="185">
        <f>SUMIF(AE15:AE15,"&lt;&gt;NOR",G15:G15)</f>
        <v>137.19999999999999</v>
      </c>
      <c r="H14" s="185"/>
      <c r="I14" s="185">
        <f>SUM(I15:I15)</f>
        <v>0</v>
      </c>
      <c r="J14" s="185"/>
      <c r="K14" s="185">
        <f>SUM(K15:K15)</f>
        <v>137.19999999999999</v>
      </c>
      <c r="L14" s="185"/>
      <c r="M14" s="185">
        <f>SUM(M15:M15)</f>
        <v>166.01199999999997</v>
      </c>
      <c r="N14" s="185"/>
      <c r="O14" s="185">
        <f>SUM(O15:O15)</f>
        <v>0</v>
      </c>
      <c r="P14" s="185"/>
      <c r="Q14" s="185">
        <f>SUM(Q15:Q15)</f>
        <v>0</v>
      </c>
      <c r="R14" s="185"/>
      <c r="S14" s="185"/>
      <c r="T14" s="186"/>
      <c r="U14" s="185">
        <f>SUM(U15:U15)</f>
        <v>0</v>
      </c>
      <c r="AE14" t="s">
        <v>102</v>
      </c>
    </row>
    <row r="15" spans="1:60" outlineLevel="1" x14ac:dyDescent="0.2">
      <c r="A15" s="187">
        <v>3</v>
      </c>
      <c r="B15" s="188" t="s">
        <v>114</v>
      </c>
      <c r="C15" s="196" t="s">
        <v>115</v>
      </c>
      <c r="D15" s="189" t="s">
        <v>116</v>
      </c>
      <c r="E15" s="190">
        <v>1</v>
      </c>
      <c r="F15" s="191">
        <v>137.19999999999999</v>
      </c>
      <c r="G15" s="191">
        <v>137.19999999999999</v>
      </c>
      <c r="H15" s="191">
        <v>0</v>
      </c>
      <c r="I15" s="191">
        <f>ROUND(E15*H15,2)</f>
        <v>0</v>
      </c>
      <c r="J15" s="191">
        <v>137.19999999999999</v>
      </c>
      <c r="K15" s="191">
        <f>ROUND(E15*J15,2)</f>
        <v>137.19999999999999</v>
      </c>
      <c r="L15" s="191">
        <v>21</v>
      </c>
      <c r="M15" s="191">
        <f>G15*(1+L15/100)</f>
        <v>166.01199999999997</v>
      </c>
      <c r="N15" s="191">
        <v>0</v>
      </c>
      <c r="O15" s="191">
        <f>ROUND(E15*N15,2)</f>
        <v>0</v>
      </c>
      <c r="P15" s="191">
        <v>0</v>
      </c>
      <c r="Q15" s="191">
        <f>ROUND(E15*P15,2)</f>
        <v>0</v>
      </c>
      <c r="R15" s="191"/>
      <c r="S15" s="191"/>
      <c r="T15" s="192">
        <v>0</v>
      </c>
      <c r="U15" s="191">
        <f>ROUND(E15*T15,2)</f>
        <v>0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117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x14ac:dyDescent="0.2">
      <c r="A16" s="6"/>
      <c r="B16" s="7" t="s">
        <v>118</v>
      </c>
      <c r="C16" s="197" t="s">
        <v>118</v>
      </c>
      <c r="D16" s="9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C16">
        <v>15</v>
      </c>
      <c r="AD16">
        <v>21</v>
      </c>
    </row>
    <row r="17" spans="3:31" x14ac:dyDescent="0.2">
      <c r="C17" s="198"/>
      <c r="D17" s="156"/>
      <c r="AE17" t="s">
        <v>119</v>
      </c>
    </row>
    <row r="18" spans="3:31" x14ac:dyDescent="0.2">
      <c r="D18" s="156"/>
    </row>
    <row r="19" spans="3:31" x14ac:dyDescent="0.2">
      <c r="D19" s="156"/>
    </row>
    <row r="20" spans="3:31" x14ac:dyDescent="0.2">
      <c r="D20" s="156"/>
    </row>
    <row r="21" spans="3:31" x14ac:dyDescent="0.2">
      <c r="D21" s="156"/>
    </row>
    <row r="22" spans="3:31" x14ac:dyDescent="0.2">
      <c r="D22" s="156"/>
    </row>
    <row r="23" spans="3:31" x14ac:dyDescent="0.2">
      <c r="D23" s="156"/>
    </row>
    <row r="24" spans="3:31" x14ac:dyDescent="0.2">
      <c r="D24" s="156"/>
    </row>
    <row r="25" spans="3:31" x14ac:dyDescent="0.2">
      <c r="D25" s="156"/>
    </row>
    <row r="26" spans="3:31" x14ac:dyDescent="0.2">
      <c r="D26" s="156"/>
    </row>
    <row r="27" spans="3:31" x14ac:dyDescent="0.2">
      <c r="D27" s="156"/>
    </row>
    <row r="28" spans="3:31" x14ac:dyDescent="0.2">
      <c r="D28" s="156"/>
    </row>
    <row r="29" spans="3:31" x14ac:dyDescent="0.2">
      <c r="D29" s="156"/>
    </row>
    <row r="30" spans="3:31" x14ac:dyDescent="0.2">
      <c r="D30" s="156"/>
    </row>
    <row r="31" spans="3:31" x14ac:dyDescent="0.2">
      <c r="D31" s="156"/>
    </row>
    <row r="32" spans="3:31" x14ac:dyDescent="0.2">
      <c r="D32" s="156"/>
    </row>
    <row r="33" spans="4:4" x14ac:dyDescent="0.2">
      <c r="D33" s="156"/>
    </row>
    <row r="34" spans="4:4" x14ac:dyDescent="0.2">
      <c r="D34" s="156"/>
    </row>
    <row r="35" spans="4:4" x14ac:dyDescent="0.2">
      <c r="D35" s="156"/>
    </row>
    <row r="36" spans="4:4" x14ac:dyDescent="0.2">
      <c r="D36" s="156"/>
    </row>
    <row r="37" spans="4:4" x14ac:dyDescent="0.2">
      <c r="D37" s="156"/>
    </row>
    <row r="38" spans="4:4" x14ac:dyDescent="0.2">
      <c r="D38" s="156"/>
    </row>
    <row r="39" spans="4:4" x14ac:dyDescent="0.2">
      <c r="D39" s="156"/>
    </row>
    <row r="40" spans="4:4" x14ac:dyDescent="0.2">
      <c r="D40" s="156"/>
    </row>
    <row r="41" spans="4:4" x14ac:dyDescent="0.2">
      <c r="D41" s="156"/>
    </row>
    <row r="42" spans="4:4" x14ac:dyDescent="0.2">
      <c r="D42" s="156"/>
    </row>
    <row r="43" spans="4:4" x14ac:dyDescent="0.2">
      <c r="D43" s="156"/>
    </row>
    <row r="44" spans="4:4" x14ac:dyDescent="0.2">
      <c r="D44" s="156"/>
    </row>
    <row r="45" spans="4:4" x14ac:dyDescent="0.2">
      <c r="D45" s="156"/>
    </row>
    <row r="46" spans="4:4" x14ac:dyDescent="0.2">
      <c r="D46" s="156"/>
    </row>
    <row r="47" spans="4:4" x14ac:dyDescent="0.2">
      <c r="D47" s="156"/>
    </row>
    <row r="48" spans="4:4" x14ac:dyDescent="0.2">
      <c r="D48" s="156"/>
    </row>
    <row r="49" spans="4:4" x14ac:dyDescent="0.2">
      <c r="D49" s="156"/>
    </row>
    <row r="50" spans="4:4" x14ac:dyDescent="0.2">
      <c r="D50" s="156"/>
    </row>
    <row r="51" spans="4:4" x14ac:dyDescent="0.2">
      <c r="D51" s="156"/>
    </row>
    <row r="52" spans="4:4" x14ac:dyDescent="0.2">
      <c r="D52" s="156"/>
    </row>
    <row r="53" spans="4:4" x14ac:dyDescent="0.2">
      <c r="D53" s="156"/>
    </row>
    <row r="54" spans="4:4" x14ac:dyDescent="0.2">
      <c r="D54" s="156"/>
    </row>
    <row r="55" spans="4:4" x14ac:dyDescent="0.2">
      <c r="D55" s="156"/>
    </row>
    <row r="56" spans="4:4" x14ac:dyDescent="0.2">
      <c r="D56" s="156"/>
    </row>
    <row r="57" spans="4:4" x14ac:dyDescent="0.2">
      <c r="D57" s="156"/>
    </row>
    <row r="58" spans="4:4" x14ac:dyDescent="0.2">
      <c r="D58" s="156"/>
    </row>
    <row r="59" spans="4:4" x14ac:dyDescent="0.2">
      <c r="D59" s="156"/>
    </row>
    <row r="60" spans="4:4" x14ac:dyDescent="0.2">
      <c r="D60" s="156"/>
    </row>
    <row r="61" spans="4:4" x14ac:dyDescent="0.2">
      <c r="D61" s="156"/>
    </row>
    <row r="62" spans="4:4" x14ac:dyDescent="0.2">
      <c r="D62" s="156"/>
    </row>
    <row r="63" spans="4:4" x14ac:dyDescent="0.2">
      <c r="D63" s="156"/>
    </row>
    <row r="64" spans="4:4" x14ac:dyDescent="0.2">
      <c r="D64" s="156"/>
    </row>
    <row r="65" spans="4:4" x14ac:dyDescent="0.2">
      <c r="D65" s="156"/>
    </row>
    <row r="66" spans="4:4" x14ac:dyDescent="0.2">
      <c r="D66" s="156"/>
    </row>
    <row r="67" spans="4:4" x14ac:dyDescent="0.2">
      <c r="D67" s="156"/>
    </row>
    <row r="68" spans="4:4" x14ac:dyDescent="0.2">
      <c r="D68" s="156"/>
    </row>
    <row r="69" spans="4:4" x14ac:dyDescent="0.2">
      <c r="D69" s="156"/>
    </row>
    <row r="70" spans="4:4" x14ac:dyDescent="0.2">
      <c r="D70" s="156"/>
    </row>
    <row r="71" spans="4:4" x14ac:dyDescent="0.2">
      <c r="D71" s="156"/>
    </row>
    <row r="72" spans="4:4" x14ac:dyDescent="0.2">
      <c r="D72" s="156"/>
    </row>
    <row r="73" spans="4:4" x14ac:dyDescent="0.2">
      <c r="D73" s="156"/>
    </row>
    <row r="74" spans="4:4" x14ac:dyDescent="0.2">
      <c r="D74" s="156"/>
    </row>
    <row r="75" spans="4:4" x14ac:dyDescent="0.2">
      <c r="D75" s="156"/>
    </row>
    <row r="76" spans="4:4" x14ac:dyDescent="0.2">
      <c r="D76" s="156"/>
    </row>
    <row r="77" spans="4:4" x14ac:dyDescent="0.2">
      <c r="D77" s="156"/>
    </row>
    <row r="78" spans="4:4" x14ac:dyDescent="0.2">
      <c r="D78" s="156"/>
    </row>
    <row r="79" spans="4:4" x14ac:dyDescent="0.2">
      <c r="D79" s="156"/>
    </row>
    <row r="80" spans="4:4" x14ac:dyDescent="0.2">
      <c r="D80" s="156"/>
    </row>
    <row r="81" spans="4:4" x14ac:dyDescent="0.2">
      <c r="D81" s="156"/>
    </row>
    <row r="82" spans="4:4" x14ac:dyDescent="0.2">
      <c r="D82" s="156"/>
    </row>
    <row r="83" spans="4:4" x14ac:dyDescent="0.2">
      <c r="D83" s="156"/>
    </row>
    <row r="84" spans="4:4" x14ac:dyDescent="0.2">
      <c r="D84" s="156"/>
    </row>
    <row r="85" spans="4:4" x14ac:dyDescent="0.2">
      <c r="D85" s="156"/>
    </row>
    <row r="86" spans="4:4" x14ac:dyDescent="0.2">
      <c r="D86" s="156"/>
    </row>
    <row r="87" spans="4:4" x14ac:dyDescent="0.2">
      <c r="D87" s="156"/>
    </row>
    <row r="88" spans="4:4" x14ac:dyDescent="0.2">
      <c r="D88" s="156"/>
    </row>
    <row r="89" spans="4:4" x14ac:dyDescent="0.2">
      <c r="D89" s="156"/>
    </row>
    <row r="90" spans="4:4" x14ac:dyDescent="0.2">
      <c r="D90" s="156"/>
    </row>
    <row r="91" spans="4:4" x14ac:dyDescent="0.2">
      <c r="D91" s="156"/>
    </row>
    <row r="92" spans="4:4" x14ac:dyDescent="0.2">
      <c r="D92" s="156"/>
    </row>
    <row r="93" spans="4:4" x14ac:dyDescent="0.2">
      <c r="D93" s="156"/>
    </row>
    <row r="94" spans="4:4" x14ac:dyDescent="0.2">
      <c r="D94" s="156"/>
    </row>
    <row r="95" spans="4:4" x14ac:dyDescent="0.2">
      <c r="D95" s="156"/>
    </row>
    <row r="96" spans="4:4" x14ac:dyDescent="0.2">
      <c r="D96" s="156"/>
    </row>
    <row r="97" spans="4:4" x14ac:dyDescent="0.2">
      <c r="D97" s="156"/>
    </row>
    <row r="98" spans="4:4" x14ac:dyDescent="0.2">
      <c r="D98" s="156"/>
    </row>
    <row r="99" spans="4:4" x14ac:dyDescent="0.2">
      <c r="D99" s="156"/>
    </row>
    <row r="100" spans="4:4" x14ac:dyDescent="0.2">
      <c r="D100" s="156"/>
    </row>
    <row r="101" spans="4:4" x14ac:dyDescent="0.2">
      <c r="D101" s="156"/>
    </row>
    <row r="102" spans="4:4" x14ac:dyDescent="0.2">
      <c r="D102" s="156"/>
    </row>
    <row r="103" spans="4:4" x14ac:dyDescent="0.2">
      <c r="D103" s="156"/>
    </row>
    <row r="104" spans="4:4" x14ac:dyDescent="0.2">
      <c r="D104" s="156"/>
    </row>
    <row r="105" spans="4:4" x14ac:dyDescent="0.2">
      <c r="D105" s="156"/>
    </row>
    <row r="106" spans="4:4" x14ac:dyDescent="0.2">
      <c r="D106" s="156"/>
    </row>
    <row r="107" spans="4:4" x14ac:dyDescent="0.2">
      <c r="D107" s="156"/>
    </row>
    <row r="108" spans="4:4" x14ac:dyDescent="0.2">
      <c r="D108" s="156"/>
    </row>
    <row r="109" spans="4:4" x14ac:dyDescent="0.2">
      <c r="D109" s="156"/>
    </row>
    <row r="110" spans="4:4" x14ac:dyDescent="0.2">
      <c r="D110" s="156"/>
    </row>
    <row r="111" spans="4:4" x14ac:dyDescent="0.2">
      <c r="D111" s="156"/>
    </row>
    <row r="112" spans="4:4" x14ac:dyDescent="0.2">
      <c r="D112" s="156"/>
    </row>
    <row r="113" spans="4:4" x14ac:dyDescent="0.2">
      <c r="D113" s="156"/>
    </row>
    <row r="114" spans="4:4" x14ac:dyDescent="0.2">
      <c r="D114" s="156"/>
    </row>
    <row r="115" spans="4:4" x14ac:dyDescent="0.2">
      <c r="D115" s="156"/>
    </row>
    <row r="116" spans="4:4" x14ac:dyDescent="0.2">
      <c r="D116" s="156"/>
    </row>
    <row r="117" spans="4:4" x14ac:dyDescent="0.2">
      <c r="D117" s="156"/>
    </row>
    <row r="118" spans="4:4" x14ac:dyDescent="0.2">
      <c r="D118" s="156"/>
    </row>
    <row r="119" spans="4:4" x14ac:dyDescent="0.2">
      <c r="D119" s="156"/>
    </row>
    <row r="120" spans="4:4" x14ac:dyDescent="0.2">
      <c r="D120" s="156"/>
    </row>
    <row r="121" spans="4:4" x14ac:dyDescent="0.2">
      <c r="D121" s="156"/>
    </row>
    <row r="122" spans="4:4" x14ac:dyDescent="0.2">
      <c r="D122" s="156"/>
    </row>
    <row r="123" spans="4:4" x14ac:dyDescent="0.2">
      <c r="D123" s="156"/>
    </row>
    <row r="124" spans="4:4" x14ac:dyDescent="0.2">
      <c r="D124" s="156"/>
    </row>
    <row r="125" spans="4:4" x14ac:dyDescent="0.2">
      <c r="D125" s="156"/>
    </row>
    <row r="126" spans="4:4" x14ac:dyDescent="0.2">
      <c r="D126" s="156"/>
    </row>
    <row r="127" spans="4:4" x14ac:dyDescent="0.2">
      <c r="D127" s="156"/>
    </row>
    <row r="128" spans="4:4" x14ac:dyDescent="0.2">
      <c r="D128" s="156"/>
    </row>
    <row r="129" spans="4:4" x14ac:dyDescent="0.2">
      <c r="D129" s="156"/>
    </row>
    <row r="130" spans="4:4" x14ac:dyDescent="0.2">
      <c r="D130" s="156"/>
    </row>
    <row r="131" spans="4:4" x14ac:dyDescent="0.2">
      <c r="D131" s="156"/>
    </row>
    <row r="132" spans="4:4" x14ac:dyDescent="0.2">
      <c r="D132" s="156"/>
    </row>
    <row r="133" spans="4:4" x14ac:dyDescent="0.2">
      <c r="D133" s="156"/>
    </row>
    <row r="134" spans="4:4" x14ac:dyDescent="0.2">
      <c r="D134" s="156"/>
    </row>
    <row r="135" spans="4:4" x14ac:dyDescent="0.2">
      <c r="D135" s="156"/>
    </row>
    <row r="136" spans="4:4" x14ac:dyDescent="0.2">
      <c r="D136" s="156"/>
    </row>
    <row r="137" spans="4:4" x14ac:dyDescent="0.2">
      <c r="D137" s="156"/>
    </row>
    <row r="138" spans="4:4" x14ac:dyDescent="0.2">
      <c r="D138" s="156"/>
    </row>
    <row r="139" spans="4:4" x14ac:dyDescent="0.2">
      <c r="D139" s="156"/>
    </row>
    <row r="140" spans="4:4" x14ac:dyDescent="0.2">
      <c r="D140" s="156"/>
    </row>
    <row r="141" spans="4:4" x14ac:dyDescent="0.2">
      <c r="D141" s="156"/>
    </row>
    <row r="142" spans="4:4" x14ac:dyDescent="0.2">
      <c r="D142" s="156"/>
    </row>
    <row r="143" spans="4:4" x14ac:dyDescent="0.2">
      <c r="D143" s="156"/>
    </row>
    <row r="144" spans="4:4" x14ac:dyDescent="0.2">
      <c r="D144" s="156"/>
    </row>
    <row r="145" spans="4:4" x14ac:dyDescent="0.2">
      <c r="D145" s="156"/>
    </row>
    <row r="146" spans="4:4" x14ac:dyDescent="0.2">
      <c r="D146" s="156"/>
    </row>
    <row r="147" spans="4:4" x14ac:dyDescent="0.2">
      <c r="D147" s="156"/>
    </row>
    <row r="148" spans="4:4" x14ac:dyDescent="0.2">
      <c r="D148" s="156"/>
    </row>
    <row r="149" spans="4:4" x14ac:dyDescent="0.2">
      <c r="D149" s="156"/>
    </row>
    <row r="150" spans="4:4" x14ac:dyDescent="0.2">
      <c r="D150" s="156"/>
    </row>
    <row r="151" spans="4:4" x14ac:dyDescent="0.2">
      <c r="D151" s="156"/>
    </row>
    <row r="152" spans="4:4" x14ac:dyDescent="0.2">
      <c r="D152" s="156"/>
    </row>
    <row r="153" spans="4:4" x14ac:dyDescent="0.2">
      <c r="D153" s="156"/>
    </row>
    <row r="154" spans="4:4" x14ac:dyDescent="0.2">
      <c r="D154" s="156"/>
    </row>
    <row r="155" spans="4:4" x14ac:dyDescent="0.2">
      <c r="D155" s="156"/>
    </row>
    <row r="156" spans="4:4" x14ac:dyDescent="0.2">
      <c r="D156" s="156"/>
    </row>
    <row r="157" spans="4:4" x14ac:dyDescent="0.2">
      <c r="D157" s="156"/>
    </row>
    <row r="158" spans="4:4" x14ac:dyDescent="0.2">
      <c r="D158" s="156"/>
    </row>
    <row r="159" spans="4:4" x14ac:dyDescent="0.2">
      <c r="D159" s="156"/>
    </row>
    <row r="160" spans="4:4" x14ac:dyDescent="0.2">
      <c r="D160" s="156"/>
    </row>
    <row r="161" spans="4:4" x14ac:dyDescent="0.2">
      <c r="D161" s="156"/>
    </row>
    <row r="162" spans="4:4" x14ac:dyDescent="0.2">
      <c r="D162" s="156"/>
    </row>
    <row r="163" spans="4:4" x14ac:dyDescent="0.2">
      <c r="D163" s="156"/>
    </row>
    <row r="164" spans="4:4" x14ac:dyDescent="0.2">
      <c r="D164" s="156"/>
    </row>
    <row r="165" spans="4:4" x14ac:dyDescent="0.2">
      <c r="D165" s="156"/>
    </row>
    <row r="166" spans="4:4" x14ac:dyDescent="0.2">
      <c r="D166" s="156"/>
    </row>
    <row r="167" spans="4:4" x14ac:dyDescent="0.2">
      <c r="D167" s="156"/>
    </row>
    <row r="168" spans="4:4" x14ac:dyDescent="0.2">
      <c r="D168" s="156"/>
    </row>
    <row r="169" spans="4:4" x14ac:dyDescent="0.2">
      <c r="D169" s="156"/>
    </row>
    <row r="170" spans="4:4" x14ac:dyDescent="0.2">
      <c r="D170" s="156"/>
    </row>
    <row r="171" spans="4:4" x14ac:dyDescent="0.2">
      <c r="D171" s="156"/>
    </row>
    <row r="172" spans="4:4" x14ac:dyDescent="0.2">
      <c r="D172" s="156"/>
    </row>
    <row r="173" spans="4:4" x14ac:dyDescent="0.2">
      <c r="D173" s="156"/>
    </row>
    <row r="174" spans="4:4" x14ac:dyDescent="0.2">
      <c r="D174" s="156"/>
    </row>
    <row r="175" spans="4:4" x14ac:dyDescent="0.2">
      <c r="D175" s="156"/>
    </row>
    <row r="176" spans="4:4" x14ac:dyDescent="0.2">
      <c r="D176" s="156"/>
    </row>
    <row r="177" spans="4:4" x14ac:dyDescent="0.2">
      <c r="D177" s="156"/>
    </row>
    <row r="178" spans="4:4" x14ac:dyDescent="0.2">
      <c r="D178" s="156"/>
    </row>
    <row r="179" spans="4:4" x14ac:dyDescent="0.2">
      <c r="D179" s="156"/>
    </row>
    <row r="180" spans="4:4" x14ac:dyDescent="0.2">
      <c r="D180" s="156"/>
    </row>
    <row r="181" spans="4:4" x14ac:dyDescent="0.2">
      <c r="D181" s="156"/>
    </row>
    <row r="182" spans="4:4" x14ac:dyDescent="0.2">
      <c r="D182" s="156"/>
    </row>
    <row r="183" spans="4:4" x14ac:dyDescent="0.2">
      <c r="D183" s="156"/>
    </row>
    <row r="184" spans="4:4" x14ac:dyDescent="0.2">
      <c r="D184" s="156"/>
    </row>
    <row r="185" spans="4:4" x14ac:dyDescent="0.2">
      <c r="D185" s="156"/>
    </row>
    <row r="186" spans="4:4" x14ac:dyDescent="0.2">
      <c r="D186" s="156"/>
    </row>
    <row r="187" spans="4:4" x14ac:dyDescent="0.2">
      <c r="D187" s="156"/>
    </row>
    <row r="188" spans="4:4" x14ac:dyDescent="0.2">
      <c r="D188" s="156"/>
    </row>
    <row r="189" spans="4:4" x14ac:dyDescent="0.2">
      <c r="D189" s="156"/>
    </row>
    <row r="190" spans="4:4" x14ac:dyDescent="0.2">
      <c r="D190" s="156"/>
    </row>
    <row r="191" spans="4:4" x14ac:dyDescent="0.2">
      <c r="D191" s="156"/>
    </row>
    <row r="192" spans="4:4" x14ac:dyDescent="0.2">
      <c r="D192" s="156"/>
    </row>
    <row r="193" spans="4:4" x14ac:dyDescent="0.2">
      <c r="D193" s="156"/>
    </row>
    <row r="194" spans="4:4" x14ac:dyDescent="0.2">
      <c r="D194" s="156"/>
    </row>
    <row r="195" spans="4:4" x14ac:dyDescent="0.2">
      <c r="D195" s="156"/>
    </row>
    <row r="196" spans="4:4" x14ac:dyDescent="0.2">
      <c r="D196" s="156"/>
    </row>
    <row r="197" spans="4:4" x14ac:dyDescent="0.2">
      <c r="D197" s="156"/>
    </row>
    <row r="198" spans="4:4" x14ac:dyDescent="0.2">
      <c r="D198" s="156"/>
    </row>
    <row r="199" spans="4:4" x14ac:dyDescent="0.2">
      <c r="D199" s="156"/>
    </row>
    <row r="200" spans="4:4" x14ac:dyDescent="0.2">
      <c r="D200" s="156"/>
    </row>
    <row r="201" spans="4:4" x14ac:dyDescent="0.2">
      <c r="D201" s="156"/>
    </row>
    <row r="202" spans="4:4" x14ac:dyDescent="0.2">
      <c r="D202" s="156"/>
    </row>
    <row r="203" spans="4:4" x14ac:dyDescent="0.2">
      <c r="D203" s="156"/>
    </row>
    <row r="204" spans="4:4" x14ac:dyDescent="0.2">
      <c r="D204" s="156"/>
    </row>
    <row r="205" spans="4:4" x14ac:dyDescent="0.2">
      <c r="D205" s="156"/>
    </row>
    <row r="206" spans="4:4" x14ac:dyDescent="0.2">
      <c r="D206" s="156"/>
    </row>
    <row r="207" spans="4:4" x14ac:dyDescent="0.2">
      <c r="D207" s="156"/>
    </row>
    <row r="208" spans="4:4" x14ac:dyDescent="0.2">
      <c r="D208" s="156"/>
    </row>
    <row r="209" spans="4:4" x14ac:dyDescent="0.2">
      <c r="D209" s="156"/>
    </row>
    <row r="210" spans="4:4" x14ac:dyDescent="0.2">
      <c r="D210" s="156"/>
    </row>
    <row r="211" spans="4:4" x14ac:dyDescent="0.2">
      <c r="D211" s="156"/>
    </row>
    <row r="212" spans="4:4" x14ac:dyDescent="0.2">
      <c r="D212" s="156"/>
    </row>
    <row r="213" spans="4:4" x14ac:dyDescent="0.2">
      <c r="D213" s="156"/>
    </row>
    <row r="214" spans="4:4" x14ac:dyDescent="0.2">
      <c r="D214" s="156"/>
    </row>
    <row r="215" spans="4:4" x14ac:dyDescent="0.2">
      <c r="D215" s="156"/>
    </row>
    <row r="216" spans="4:4" x14ac:dyDescent="0.2">
      <c r="D216" s="156"/>
    </row>
    <row r="217" spans="4:4" x14ac:dyDescent="0.2">
      <c r="D217" s="156"/>
    </row>
    <row r="218" spans="4:4" x14ac:dyDescent="0.2">
      <c r="D218" s="156"/>
    </row>
    <row r="219" spans="4:4" x14ac:dyDescent="0.2">
      <c r="D219" s="156"/>
    </row>
    <row r="220" spans="4:4" x14ac:dyDescent="0.2">
      <c r="D220" s="156"/>
    </row>
    <row r="221" spans="4:4" x14ac:dyDescent="0.2">
      <c r="D221" s="156"/>
    </row>
    <row r="222" spans="4:4" x14ac:dyDescent="0.2">
      <c r="D222" s="156"/>
    </row>
    <row r="223" spans="4:4" x14ac:dyDescent="0.2">
      <c r="D223" s="156"/>
    </row>
    <row r="224" spans="4:4" x14ac:dyDescent="0.2">
      <c r="D224" s="156"/>
    </row>
    <row r="225" spans="4:4" x14ac:dyDescent="0.2">
      <c r="D225" s="156"/>
    </row>
    <row r="226" spans="4:4" x14ac:dyDescent="0.2">
      <c r="D226" s="156"/>
    </row>
    <row r="227" spans="4:4" x14ac:dyDescent="0.2">
      <c r="D227" s="156"/>
    </row>
    <row r="228" spans="4:4" x14ac:dyDescent="0.2">
      <c r="D228" s="156"/>
    </row>
    <row r="229" spans="4:4" x14ac:dyDescent="0.2">
      <c r="D229" s="156"/>
    </row>
    <row r="230" spans="4:4" x14ac:dyDescent="0.2">
      <c r="D230" s="156"/>
    </row>
    <row r="231" spans="4:4" x14ac:dyDescent="0.2">
      <c r="D231" s="156"/>
    </row>
    <row r="232" spans="4:4" x14ac:dyDescent="0.2">
      <c r="D232" s="156"/>
    </row>
    <row r="233" spans="4:4" x14ac:dyDescent="0.2">
      <c r="D233" s="156"/>
    </row>
    <row r="234" spans="4:4" x14ac:dyDescent="0.2">
      <c r="D234" s="156"/>
    </row>
    <row r="235" spans="4:4" x14ac:dyDescent="0.2">
      <c r="D235" s="156"/>
    </row>
    <row r="236" spans="4:4" x14ac:dyDescent="0.2">
      <c r="D236" s="156"/>
    </row>
    <row r="237" spans="4:4" x14ac:dyDescent="0.2">
      <c r="D237" s="156"/>
    </row>
    <row r="238" spans="4:4" x14ac:dyDescent="0.2">
      <c r="D238" s="156"/>
    </row>
    <row r="239" spans="4:4" x14ac:dyDescent="0.2">
      <c r="D239" s="156"/>
    </row>
    <row r="240" spans="4:4" x14ac:dyDescent="0.2">
      <c r="D240" s="156"/>
    </row>
    <row r="241" spans="4:4" x14ac:dyDescent="0.2">
      <c r="D241" s="156"/>
    </row>
    <row r="242" spans="4:4" x14ac:dyDescent="0.2">
      <c r="D242" s="156"/>
    </row>
    <row r="243" spans="4:4" x14ac:dyDescent="0.2">
      <c r="D243" s="156"/>
    </row>
    <row r="244" spans="4:4" x14ac:dyDescent="0.2">
      <c r="D244" s="156"/>
    </row>
    <row r="245" spans="4:4" x14ac:dyDescent="0.2">
      <c r="D245" s="156"/>
    </row>
    <row r="246" spans="4:4" x14ac:dyDescent="0.2">
      <c r="D246" s="156"/>
    </row>
    <row r="247" spans="4:4" x14ac:dyDescent="0.2">
      <c r="D247" s="156"/>
    </row>
    <row r="248" spans="4:4" x14ac:dyDescent="0.2">
      <c r="D248" s="156"/>
    </row>
    <row r="249" spans="4:4" x14ac:dyDescent="0.2">
      <c r="D249" s="156"/>
    </row>
    <row r="250" spans="4:4" x14ac:dyDescent="0.2">
      <c r="D250" s="156"/>
    </row>
    <row r="251" spans="4:4" x14ac:dyDescent="0.2">
      <c r="D251" s="156"/>
    </row>
    <row r="252" spans="4:4" x14ac:dyDescent="0.2">
      <c r="D252" s="156"/>
    </row>
    <row r="253" spans="4:4" x14ac:dyDescent="0.2">
      <c r="D253" s="156"/>
    </row>
    <row r="254" spans="4:4" x14ac:dyDescent="0.2">
      <c r="D254" s="156"/>
    </row>
    <row r="255" spans="4:4" x14ac:dyDescent="0.2">
      <c r="D255" s="156"/>
    </row>
    <row r="256" spans="4:4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ZL20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'ZL20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2015-04-30T08:53:39Z</cp:lastPrinted>
  <dcterms:created xsi:type="dcterms:W3CDTF">2009-04-08T07:15:50Z</dcterms:created>
  <dcterms:modified xsi:type="dcterms:W3CDTF">2015-04-30T08:54:17Z</dcterms:modified>
</cp:coreProperties>
</file>