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Vnitřní vybavení\Audiotechnika - zvuk\"/>
    </mc:Choice>
  </mc:AlternateContent>
  <bookViews>
    <workbookView xWindow="360" yWindow="270" windowWidth="18735" windowHeight="12210"/>
  </bookViews>
  <sheets>
    <sheet name="Uchazeč" sheetId="5" r:id="rId1"/>
    <sheet name="Zakázka" sheetId="1" r:id="rId2"/>
    <sheet name="VzorObjekt" sheetId="9" state="hidden" r:id="rId3"/>
    <sheet name="VzorPolozky" sheetId="10" state="hidden" r:id="rId4"/>
    <sheet name="Rekapitulace Část 01" sheetId="11" r:id="rId5"/>
    <sheet name="01 01 Pol" sheetId="12" r:id="rId6"/>
    <sheet name="01 02 Pol" sheetId="13" r:id="rId7"/>
    <sheet name="Rekapitulace Část 02" sheetId="14" r:id="rId8"/>
    <sheet name="02 01 Pol" sheetId="15" r:id="rId9"/>
    <sheet name="02 02 Pol" sheetId="16" r:id="rId10"/>
    <sheet name="Rekapitulace Část 03" sheetId="17" r:id="rId11"/>
    <sheet name="03 01 Pol" sheetId="18" r:id="rId12"/>
  </sheets>
  <externalReferences>
    <externalReference r:id="rId13"/>
  </externalReferences>
  <definedNames>
    <definedName name="CelkemObjekty" localSheetId="1">Zakázka!$I$26</definedName>
    <definedName name="CenaStavby">Zakázka!$D$8</definedName>
    <definedName name="cisloobjektu">'[1]Krycí list'!$A$5</definedName>
    <definedName name="CisloRozpoctu">'[1]Krycí list'!$C$2</definedName>
    <definedName name="CisloStavby" localSheetId="1">Zakázka!$D$5</definedName>
    <definedName name="cislostavby">'[1]Krycí list'!$A$7</definedName>
    <definedName name="dadresa" localSheetId="1">Zakázka!#REF!</definedName>
    <definedName name="DIČ" localSheetId="1">Zakázka!#REF!</definedName>
    <definedName name="dmisto" localSheetId="1">Zakázka!#REF!</definedName>
    <definedName name="dpsc" localSheetId="1">Zakázka!#REF!</definedName>
    <definedName name="IČO" localSheetId="1">Zakázka!#REF!</definedName>
    <definedName name="MenaStavby">Zakázka!$E$8</definedName>
    <definedName name="MistoStavby">Zakázka!$F$5</definedName>
    <definedName name="NazevObjektu" localSheetId="1">Zakázka!#REF!</definedName>
    <definedName name="nazevobjektu">'[1]Krycí list'!$C$5</definedName>
    <definedName name="NazevRozpoctu">'[1]Krycí list'!$D$2</definedName>
    <definedName name="NazevStavby" localSheetId="1">Zakázka!$D$6</definedName>
    <definedName name="nazevstavby">'[1]Krycí list'!$C$7</definedName>
    <definedName name="Objednatel" localSheetId="1">Zakázka!$D$11</definedName>
    <definedName name="Objekt" localSheetId="1">Zakázka!#REF!</definedName>
    <definedName name="_xlnm.Print_Area" localSheetId="5">'01 01 Pol'!$A$1:$I$48</definedName>
    <definedName name="_xlnm.Print_Area" localSheetId="6">'01 02 Pol'!$A$1:$I$127</definedName>
    <definedName name="_xlnm.Print_Area" localSheetId="8">'02 01 Pol'!$A$1:$I$52</definedName>
    <definedName name="_xlnm.Print_Area" localSheetId="9">'02 02 Pol'!$A$1:$I$29</definedName>
    <definedName name="_xlnm.Print_Area" localSheetId="11">'03 01 Pol'!$A$1:$I$89</definedName>
    <definedName name="_xlnm.Print_Area" localSheetId="4">'Rekapitulace Část 01'!$A$1:$H$30</definedName>
    <definedName name="_xlnm.Print_Area" localSheetId="7">'Rekapitulace Část 02'!$A$1:$H$30</definedName>
    <definedName name="_xlnm.Print_Area" localSheetId="10">'Rekapitulace Část 03'!$A$1:$H$24</definedName>
    <definedName name="_xlnm.Print_Area" localSheetId="1">Zakázka!$A$1:$J$43</definedName>
    <definedName name="odic" localSheetId="1">Zakázka!#REF!</definedName>
    <definedName name="oico" localSheetId="1">Zakázka!#REF!</definedName>
    <definedName name="omisto" localSheetId="1">Zakázka!$D$13</definedName>
    <definedName name="onazev" localSheetId="1">Zakázka!$D$12</definedName>
    <definedName name="opsc" localSheetId="1">Zakázka!$C$13</definedName>
    <definedName name="padresa">Zakázka!$D$16</definedName>
    <definedName name="pmisto">Zakázka!$D$17</definedName>
    <definedName name="PocetMJ">#REF!</definedName>
    <definedName name="PoptavkaID" localSheetId="1">Zakázka!$A$1</definedName>
    <definedName name="ppsc">Zakázka!$C$17</definedName>
    <definedName name="Projektant">Zakázka!$D$15</definedName>
    <definedName name="SazbaDPH1" localSheetId="1">Zakázka!#REF!</definedName>
    <definedName name="SazbaDPH1">'[1]Krycí list'!$C$30</definedName>
    <definedName name="SazbaDPH2" localSheetId="1">Zakázka!#REF!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Zakázka!#REF!</definedName>
    <definedName name="StavbaCelkem" localSheetId="1">Zakázka!#REF!</definedName>
    <definedName name="Z_0AEBBD8E_C796_45A2_B4B1_3E6FBD55C385_.wvu.Cols" localSheetId="1" hidden="1">Zakázka!$A:$A</definedName>
    <definedName name="Z_0AEBBD8E_C796_45A2_B4B1_3E6FBD55C385_.wvu.PrintArea" localSheetId="1" hidden="1">Zakázka!$B$1:$N$21</definedName>
    <definedName name="Zhotovitel" localSheetId="1">Zakázka!#REF!</definedName>
  </definedNames>
  <calcPr calcId="15251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D24" i="17" l="1"/>
  <c r="BC21" i="17"/>
  <c r="AO89" i="18"/>
  <c r="P18" i="17" s="1"/>
  <c r="AN89" i="18"/>
  <c r="O18" i="17" s="1"/>
  <c r="AK88" i="18"/>
  <c r="AL88" i="18"/>
  <c r="G9" i="18"/>
  <c r="G17" i="18"/>
  <c r="G31" i="18"/>
  <c r="G33" i="18"/>
  <c r="F8" i="18" s="1"/>
  <c r="H23" i="17" s="1"/>
  <c r="H24" i="17" s="1"/>
  <c r="G35" i="18"/>
  <c r="G37" i="18"/>
  <c r="G39" i="18"/>
  <c r="G41" i="18"/>
  <c r="G43" i="18"/>
  <c r="G45" i="18"/>
  <c r="G47" i="18"/>
  <c r="G49" i="18"/>
  <c r="G51" i="18"/>
  <c r="G53" i="18"/>
  <c r="G55" i="18"/>
  <c r="G57" i="18"/>
  <c r="G59" i="18"/>
  <c r="G61" i="18"/>
  <c r="G64" i="18"/>
  <c r="G66" i="18"/>
  <c r="G68" i="18"/>
  <c r="G70" i="18"/>
  <c r="G72" i="18"/>
  <c r="G74" i="18"/>
  <c r="G76" i="18"/>
  <c r="G78" i="18"/>
  <c r="G80" i="18"/>
  <c r="G82" i="18"/>
  <c r="G84" i="18"/>
  <c r="G86" i="18"/>
  <c r="D19" i="17"/>
  <c r="B7" i="17"/>
  <c r="B6" i="17"/>
  <c r="C1" i="17"/>
  <c r="B1" i="17"/>
  <c r="D30" i="14"/>
  <c r="BC27" i="14"/>
  <c r="AN29" i="16"/>
  <c r="O19" i="14" s="1"/>
  <c r="AK28" i="16"/>
  <c r="AL28" i="16"/>
  <c r="G9" i="16"/>
  <c r="AO29" i="16" s="1"/>
  <c r="P19" i="14" s="1"/>
  <c r="G10" i="16"/>
  <c r="G11" i="16"/>
  <c r="G12" i="16"/>
  <c r="G14" i="16"/>
  <c r="G16" i="16"/>
  <c r="G18" i="16"/>
  <c r="G20" i="16"/>
  <c r="G22" i="16"/>
  <c r="G24" i="16"/>
  <c r="G26" i="16"/>
  <c r="D25" i="14"/>
  <c r="BC22" i="14"/>
  <c r="AN52" i="15"/>
  <c r="O18" i="14" s="1"/>
  <c r="AK51" i="15"/>
  <c r="AL51" i="15"/>
  <c r="G9" i="15"/>
  <c r="AO52" i="15" s="1"/>
  <c r="P18" i="14" s="1"/>
  <c r="G10" i="15"/>
  <c r="G11" i="15"/>
  <c r="G13" i="15"/>
  <c r="G15" i="15"/>
  <c r="G17" i="15"/>
  <c r="G19" i="15"/>
  <c r="G21" i="15"/>
  <c r="G23" i="15"/>
  <c r="G25" i="15"/>
  <c r="G27" i="15"/>
  <c r="G29" i="15"/>
  <c r="G31" i="15"/>
  <c r="G33" i="15"/>
  <c r="G35" i="15"/>
  <c r="G37" i="15"/>
  <c r="G39" i="15"/>
  <c r="G41" i="15"/>
  <c r="G43" i="15"/>
  <c r="G45" i="15"/>
  <c r="G47" i="15"/>
  <c r="G49" i="15"/>
  <c r="D20" i="14"/>
  <c r="B7" i="14"/>
  <c r="B6" i="14"/>
  <c r="C1" i="14"/>
  <c r="B1" i="14"/>
  <c r="O19" i="11"/>
  <c r="D30" i="11"/>
  <c r="BC27" i="11"/>
  <c r="AN127" i="13"/>
  <c r="AK126" i="13"/>
  <c r="AL126" i="13"/>
  <c r="G9" i="13"/>
  <c r="G10" i="13"/>
  <c r="G11" i="13"/>
  <c r="G13" i="13"/>
  <c r="G14" i="13"/>
  <c r="G16" i="13"/>
  <c r="G18" i="13"/>
  <c r="G20" i="13"/>
  <c r="G22" i="13"/>
  <c r="G24" i="13"/>
  <c r="G26" i="13"/>
  <c r="G28" i="13"/>
  <c r="G30" i="13"/>
  <c r="G32" i="13"/>
  <c r="G34" i="13"/>
  <c r="G36" i="13"/>
  <c r="G38" i="13"/>
  <c r="G40" i="13"/>
  <c r="G42" i="13"/>
  <c r="G44" i="13"/>
  <c r="G46" i="13"/>
  <c r="G48" i="13"/>
  <c r="G50" i="13"/>
  <c r="G52" i="13"/>
  <c r="G55" i="13"/>
  <c r="G58" i="13"/>
  <c r="G60" i="13"/>
  <c r="G62" i="13"/>
  <c r="G64" i="13"/>
  <c r="G66" i="13"/>
  <c r="G68" i="13"/>
  <c r="G70" i="13"/>
  <c r="G72" i="13"/>
  <c r="G74" i="13"/>
  <c r="G76" i="13"/>
  <c r="G78" i="13"/>
  <c r="G80" i="13"/>
  <c r="G82" i="13"/>
  <c r="G84" i="13"/>
  <c r="G86" i="13"/>
  <c r="G88" i="13"/>
  <c r="G90" i="13"/>
  <c r="G92" i="13"/>
  <c r="G94" i="13"/>
  <c r="G96" i="13"/>
  <c r="G98" i="13"/>
  <c r="G100" i="13"/>
  <c r="G102" i="13"/>
  <c r="G104" i="13"/>
  <c r="G106" i="13"/>
  <c r="G108" i="13"/>
  <c r="G110" i="13"/>
  <c r="G112" i="13"/>
  <c r="G114" i="13"/>
  <c r="G116" i="13"/>
  <c r="G118" i="13"/>
  <c r="G120" i="13"/>
  <c r="G122" i="13"/>
  <c r="G124" i="13"/>
  <c r="D25" i="11"/>
  <c r="BC22" i="11"/>
  <c r="AN48" i="12"/>
  <c r="O18" i="11" s="1"/>
  <c r="AK47" i="12"/>
  <c r="AL47" i="12"/>
  <c r="G9" i="12"/>
  <c r="G11" i="12"/>
  <c r="G13" i="12"/>
  <c r="G15" i="12"/>
  <c r="G17" i="12"/>
  <c r="G19" i="12"/>
  <c r="G21" i="12"/>
  <c r="G23" i="12"/>
  <c r="AO48" i="12" s="1"/>
  <c r="P18" i="11" s="1"/>
  <c r="G25" i="12"/>
  <c r="G27" i="12"/>
  <c r="G29" i="12"/>
  <c r="G31" i="12"/>
  <c r="G33" i="12"/>
  <c r="G35" i="12"/>
  <c r="G37" i="12"/>
  <c r="G39" i="12"/>
  <c r="G41" i="12"/>
  <c r="G43" i="12"/>
  <c r="G45" i="12"/>
  <c r="G46" i="12"/>
  <c r="D20" i="11"/>
  <c r="B7" i="11"/>
  <c r="B6" i="11"/>
  <c r="C1" i="11"/>
  <c r="B1" i="11"/>
  <c r="B1" i="9"/>
  <c r="C1" i="9"/>
  <c r="B7" i="9"/>
  <c r="B6" i="9"/>
  <c r="J42" i="1" l="1"/>
  <c r="F8" i="15"/>
  <c r="F8" i="16"/>
  <c r="G89" i="18"/>
  <c r="H18" i="17" s="1"/>
  <c r="H19" i="17" s="1"/>
  <c r="J25" i="1" s="1"/>
  <c r="F8" i="12"/>
  <c r="F8" i="13"/>
  <c r="AO127" i="13"/>
  <c r="P19" i="11" s="1"/>
  <c r="J40" i="1" l="1"/>
  <c r="H29" i="11"/>
  <c r="H30" i="11" s="1"/>
  <c r="G127" i="13"/>
  <c r="H19" i="11" s="1"/>
  <c r="J41" i="1"/>
  <c r="H29" i="14"/>
  <c r="H30" i="14" s="1"/>
  <c r="G29" i="16"/>
  <c r="H19" i="14" s="1"/>
  <c r="H24" i="14"/>
  <c r="H25" i="14" s="1"/>
  <c r="J39" i="1"/>
  <c r="G52" i="15"/>
  <c r="H18" i="14" s="1"/>
  <c r="H24" i="11"/>
  <c r="H25" i="11" s="1"/>
  <c r="G48" i="12"/>
  <c r="H18" i="11" s="1"/>
  <c r="J38" i="1"/>
  <c r="J43" i="1" s="1"/>
  <c r="H20" i="11" l="1"/>
  <c r="J23" i="1" s="1"/>
  <c r="H20" i="14"/>
  <c r="J24" i="1" s="1"/>
  <c r="J26" i="1" s="1"/>
</calcChain>
</file>

<file path=xl/sharedStrings.xml><?xml version="1.0" encoding="utf-8"?>
<sst xmlns="http://schemas.openxmlformats.org/spreadsheetml/2006/main" count="1008" uniqueCount="446">
  <si>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</si>
  <si>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</si>
  <si>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</si>
  <si>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</si>
  <si>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</si>
  <si>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</si>
  <si>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</si>
  <si>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</si>
  <si>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</si>
  <si>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</si>
  <si>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</si>
  <si>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</si>
  <si>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</si>
  <si>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</si>
  <si>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</si>
  <si>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</si>
  <si>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</si>
  <si>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</si>
  <si>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>JKSO</t>
  </si>
  <si>
    <t>Počet</t>
  </si>
  <si>
    <t>Cena</t>
  </si>
  <si>
    <t xml:space="preserve">Zadavatel : </t>
  </si>
  <si>
    <t>Zákl. údaje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</si>
  <si>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</si>
  <si>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</si>
  <si>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</si>
  <si>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</si>
  <si>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</si>
  <si>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</si>
  <si>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</si>
  <si>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</si>
  <si>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</si>
  <si>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</si>
  <si>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</si>
  <si>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</si>
  <si>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</si>
  <si>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</si>
  <si>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IOP-ZZ-2015</t>
  </si>
  <si>
    <t>Zvuková zařízení</t>
  </si>
  <si>
    <t>Areál klášterů Český Krumlov</t>
  </si>
  <si>
    <t>01</t>
  </si>
  <si>
    <t>Zvuková zařízení - partner projektu - Městské divadlo</t>
  </si>
  <si>
    <t>02</t>
  </si>
  <si>
    <t>Zvuková zařízení - partner projektu - SUPŠ Sv. Anežky</t>
  </si>
  <si>
    <t>03</t>
  </si>
  <si>
    <t>Zvuková zařízení - partner projektu - Centrum barokní kultury</t>
  </si>
  <si>
    <t>Rekapitulace dílů</t>
  </si>
  <si>
    <t>Číslo</t>
  </si>
  <si>
    <t>Název</t>
  </si>
  <si>
    <t>Celkem</t>
  </si>
  <si>
    <t>_1</t>
  </si>
  <si>
    <t>A01 Mobilní zvuková aparatura</t>
  </si>
  <si>
    <t>Audio -  GALERIE VE SKLEPĚ</t>
  </si>
  <si>
    <t>AUDIO pro koncertní činnost</t>
  </si>
  <si>
    <t>AUDIOTECHNIKA FOTOATELIER</t>
  </si>
  <si>
    <t>NAHRÁVACÍ STUDIO</t>
  </si>
  <si>
    <t>Cena celkem</t>
  </si>
  <si>
    <t>Rozsah:</t>
  </si>
  <si>
    <t>Soupis</t>
  </si>
  <si>
    <t>Cena (Kč)</t>
  </si>
  <si>
    <t>Audio pro interiérové akce (koncerty malého rozsahu, semináře, workshopy, divadlo, apod.)</t>
  </si>
  <si>
    <t>Audio pro koncertní činnost většího rozsahu, exteriérové akce a aktivity v rámci PPČ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</si>
  <si>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</si>
  <si>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</si>
  <si>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</si>
  <si>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</si>
  <si>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</si>
  <si>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</si>
  <si>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</si>
  <si>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KD001</t>
  </si>
  <si>
    <t>AKTIVNÍ REPROBOX HLAVNÍ</t>
  </si>
  <si>
    <t>kus</t>
  </si>
  <si>
    <t>Vlastní</t>
  </si>
  <si>
    <t>12"+1", MIN. 300W, PŘÍRUBA PRO STATIV, MOŽNOST VETKNOUT ZÁVĚSNÁ OKA, MIN.ROZSAH 50Hz - 19kHz, MIN. SPL 120 dB : 2</t>
  </si>
  <si>
    <t>KD002</t>
  </si>
  <si>
    <t>STATIV REPRODUKTORU</t>
  </si>
  <si>
    <t>UKONČENÍ SPIGOT 35 MM, MIN. VÝŠKA 3 M , TRIPOD, MIN. NOSNOST 30 KG, VÁHA MAX. 10 KG : 2</t>
  </si>
  <si>
    <t>KD003</t>
  </si>
  <si>
    <t>MIXÁŽNÍ PULT</t>
  </si>
  <si>
    <t>MIN. 8 MONO INPUT, MIN. 2 STERO INPUT, INSERT, MIN. 3 PÁSMOVÉ EQ,  2 AUX, SOLO/MUTE SWITCH, PEAK LED KAŽDÝ KANÁL, PHANTOM 48V, EFEKTOVÝ PROCESOR, MOŽNOST UCHYCENÍ DO 19" HARD CASE : 1</t>
  </si>
  <si>
    <t>KD004</t>
  </si>
  <si>
    <t>BEZDRÁTOVÝ MIKROFON</t>
  </si>
  <si>
    <t>KVALITNÍ ŘEČNICKÝ RUČNÍ MIKROFON S VYPÍNAČEM, UHF, DIVERSITY, SCAN FREQUENCY, UKAZATEL STAVU BATERIE, NAPÁJENÍ VYSÍLAČE 1*1,5V, EXTERNÍ ZDROJ PŘIJÍMAČE, MOŽNOST UCHYCENÍ DO 19" HARD CASE : 2</t>
  </si>
  <si>
    <t>KD005</t>
  </si>
  <si>
    <t>PŘEHRÁVAČ CD / SD / USB FORMÁTŮ</t>
  </si>
  <si>
    <t>CD, WAV, MP3, WMA, AAC File Playback SD/SDHC A USB MEMORY, CD-Text a ID3-/WMA-/AAC- PODPORA , PITCH CONTROL, SLUCHÁTKOVÝ VÝSTUP S OVLADAČEM, DÁLKOVÉ OVLÁDÁNÍ, MOŽNOST UCHYCENÍ DO 19" HARD CASE : 1</t>
  </si>
  <si>
    <t>KD006</t>
  </si>
  <si>
    <t>PŘEHRÁVAČ CD + REC MD</t>
  </si>
  <si>
    <t>CD PŘEHRÁVAČ, PODPORA MP3/ID3, PITCH CONTROL, DÁLKOVÉ OVLÁDÁNÍ, MOŽNOST OVLÁDÁNÍ PC PS/2 KLÁVESNICÍ, MD PODPORA ST, MONO, LP2 a LP4 MODE (REC/PLAY), EDIT,  MOŽNOST UCHYCENÍ DO 19" HARD CASE : 1</t>
  </si>
  <si>
    <t>KD007</t>
  </si>
  <si>
    <t>AKTIVNÍ REPROBOX MONITOROVACÍ</t>
  </si>
  <si>
    <t>AKTIVNÍ DVOUPÁSMOVÝ REPROBOX 12" , MIN. 60Hz - 18 kHz, MIN. 120 dB, MIN. 2 VSTUPY (XLR / JACK PRO MIC / LINE + RCA)  1 LINK OUT  (XLR) : 2</t>
  </si>
  <si>
    <t>KD008</t>
  </si>
  <si>
    <t>MIKROFONNÍ STATIV</t>
  </si>
  <si>
    <t>KOVOVÝ, MIN. VÝŠKA 1,8M, BOOM STAND, ČERNÝ, DŮRAZ NA STABILITU ! : 4</t>
  </si>
  <si>
    <t>KD009</t>
  </si>
  <si>
    <t>MIKROFONNÍ KABELY</t>
  </si>
  <si>
    <t>XLR MALE + FEMALE, MIN. DÉLKA 5M, KVALITNÍ STÍNĚNÍ A FLEXIBILITA : 6</t>
  </si>
  <si>
    <t>KD010</t>
  </si>
  <si>
    <t>TRANSPORTNÍ OBAL - HARD CASE</t>
  </si>
  <si>
    <t>HARD CASE 19" TYPU "L" PRO MIX PULT, PŘEHRÁVAČE , MIKROFONY, MIN. TL. MATERIÁLU 7 MM, TRANSPORTNÍ KOLA / PODLOŽKA, MONTÁŽNÍ DVÍŘKA : 1</t>
  </si>
  <si>
    <t>KD011</t>
  </si>
  <si>
    <t>PRO KABELY, STATIVY A PŘÍSLUŠENSTVÍ, MIN. TL. MATERIÁLU 7 MM, TRANSPORTNÍ KOLA / PODLOŽKA : 2</t>
  </si>
  <si>
    <t>KD012</t>
  </si>
  <si>
    <t>KABELÁŽ PRO AUDIOSYSTEM</t>
  </si>
  <si>
    <t>XLR MALE + FEMALE, MIN. DÉLKA 15M, KVALITNÍ STÍNĚNÍ A FLEXIBILITA : 4</t>
  </si>
  <si>
    <t>KD013</t>
  </si>
  <si>
    <t>PROPOJOVACÍ KABELÁŽ V HARD CASE</t>
  </si>
  <si>
    <t>PŘÍVODNÍ A NAPÁJECÍ ROZVODY 230V,  KOMPLETNÍ PROPOJENÍ VŠECH ZAŘÍZENÍ V HARD CASE - CINCH, XLR, PLUG - MIX / WRLS : 1</t>
  </si>
  <si>
    <t>KD014</t>
  </si>
  <si>
    <t>PŘÍVODNÍ KABEL 230 V</t>
  </si>
  <si>
    <t>NAPÁJECÍ KABELY PRO AKTIVNÍ BOXY A REŽII , 230V / 16A, MIN. 3*1,5MMQ, MIN. 20M : 5</t>
  </si>
  <si>
    <t>KD015</t>
  </si>
  <si>
    <t>BEZDRÁTOVÝ MIKROFON HLAVOVÝ</t>
  </si>
  <si>
    <t>KVALITNÍ COND MIKROFON HLAVOVÝ, MINIATURNÍ A LEHKÝ, UHF, DIVERSITY, SCAN FREQUENCY, UKAZATEL STAVU BATERIE, NAPÁJENÍ VYSÍLAČE 1*1,5V, EXTERNÍ ZDROJ PŘIJÍMAČE, MOŽNOST UCHYCENÍ DO 19" HARD CASE : 1</t>
  </si>
  <si>
    <t>KD016</t>
  </si>
  <si>
    <t>MIKROFON ZPĚVOVÝ</t>
  </si>
  <si>
    <t>KVALITNÍ DYNAMICKÝ ZPĚVOVÝ MIKROFON S OBJÍMKOU : 2</t>
  </si>
  <si>
    <t>KD017</t>
  </si>
  <si>
    <t>MIKROFON NÁSTROJOVÝ</t>
  </si>
  <si>
    <t>KVALITNÍ COND NÁSTROJOVÝ MIKROFON S OBJÍMKOU : 2</t>
  </si>
  <si>
    <t>KD018</t>
  </si>
  <si>
    <t>LINKOVÝ KABEL NÁSTROJOVÝ</t>
  </si>
  <si>
    <t>JACK / JACK KABEL STÍNĚNÝ FLEXIBILNÍ, MIN. DÉLKA 5 M : 2</t>
  </si>
  <si>
    <t>KD019</t>
  </si>
  <si>
    <t>MONTÁŽNÍ PRÁCE</t>
  </si>
  <si>
    <t>soubor</t>
  </si>
  <si>
    <t>KD020</t>
  </si>
  <si>
    <t>NASTAVENÍ AUDIO SYSTEMU</t>
  </si>
  <si>
    <t>Celkem za objekt</t>
  </si>
  <si>
    <t>Rekapitulace soupisu</t>
  </si>
  <si>
    <t>Celkem soupis</t>
  </si>
  <si>
    <t>KDA03-56</t>
  </si>
  <si>
    <t>MONTÁŽ, INSTALACE, PŘÍSLUŠENSTVÍ</t>
  </si>
  <si>
    <t>KDA03-57</t>
  </si>
  <si>
    <t>KDA03-58</t>
  </si>
  <si>
    <t>PŘEDVEDENÍ A ZAŠKOLENÍ</t>
  </si>
  <si>
    <t>MAX. ROZSAH 20 HODIN : 1</t>
  </si>
  <si>
    <t>KDA03-59</t>
  </si>
  <si>
    <t>DOPRAVA</t>
  </si>
  <si>
    <t>KDA03-01</t>
  </si>
  <si>
    <t>REPROBOX AKTIVNÍ</t>
  </si>
  <si>
    <t>AKTIVNÍ 3WAY REPROBOX, MIN. 1000 W AMP, 15" + 6" + 1" CD, DSP / Display a FIR Filtering, 40 Hz - 20kHz, MIN. SPL  130 dB , 2x XLR/Jack Mic/Line Input, XLR Out, PŘÍRUBA PRO STATIV : 4</t>
  </si>
  <si>
    <t>KDA03-02</t>
  </si>
  <si>
    <t>MONITOR AKTIVNÍ</t>
  </si>
  <si>
    <t>AKTIVNÍ VÍCEÚČELOVÝ REPROBOX,  12" +  1", MIN.  60Hz - 18 kHz, MIN. SPL 125 dB, MIN. 800 W, 2 Inputs (XLR/1/4"Jack) 1 LINK OUT (XLR), PŘÍRUBA PRO STATIV : 6</t>
  </si>
  <si>
    <t>KDA03-03</t>
  </si>
  <si>
    <t>PROFESIONÁLNÍ DIGITÁLNÍ MIXÁŽNÍ PULT -  32 MONO, 8 STEREO, 16 MIX, 8 MATRIX, LOCAL MIN. 16 I / 8 O MIN. FADER 16 + 2 , 100MM MOTOR FADERS, MIN. 16*DYNAMICKÉ PROCESORY, MIN. 4*EFEKTOVÉ PROCESORY, USB FLASH PLAYER, PŘÍMÝ PŘÍSTUP K ZÁKLADNÍM FUNKCÍM : 1</t>
  </si>
  <si>
    <t>KDA03-04</t>
  </si>
  <si>
    <t>STAGEBOX</t>
  </si>
  <si>
    <t>KOMPATIBILNÍ DIGITAL STAGEBOX 19" S DODANÝM MIXÁŽNÍM PULTEM,  16 IN / 8 OUT, INT. SAMPL. FREQ. 44.1kHz, 48kHz, 96kHz, EXT. SAMPL. FREQ. 44.1kHz, 48kHz, 96kHz : 1</t>
  </si>
  <si>
    <t>KDA03-05</t>
  </si>
  <si>
    <t>PROPOJOVACÍ KABEL MIX / STAGEBOX</t>
  </si>
  <si>
    <t>PROFESIONÁLNÍ STÍNĚNÝ FLEXIBILNÍ KABEL CAT 5 KOMPATIBILNÍ S PULTEM A PŘEVODNÍKEM, 50 METRŮ, NA KABELOVÉM BUBNU : 1</t>
  </si>
  <si>
    <t>KDA03-06</t>
  </si>
  <si>
    <t>MIKROFON ZPĚVOVÝ DYNAMICKÝ</t>
  </si>
  <si>
    <t>DYNAMICKÝ ZPĚVOVÝ MIKROFON,  50Hz - 15kHz, ISOLACE HANDGRIP, MIKROFONNÍ DRŽÁK : 4</t>
  </si>
  <si>
    <t>KDA03-07</t>
  </si>
  <si>
    <t>MIKROFON ZPĚVOVÝ CONDENZÁTOROVÝ</t>
  </si>
  <si>
    <t>ZPĚVOVÝ KONDENZÁTOROVÝ MIKROFON, SUPERCARDIODA,  40 Hz - 20 kHz, S OBJÍMKOU : 4</t>
  </si>
  <si>
    <t>KDA03-08</t>
  </si>
  <si>
    <t>KONDENZÁTOROVÝ MIKROFON NÁSTROJOVÝ MALOMEMBRÁNOVÝ, CARDIODA, SWITCH 15 dB PAD, S DRŽÁKEM : 4</t>
  </si>
  <si>
    <t>KDA03-09</t>
  </si>
  <si>
    <t>AKTIVNÍ D.I. BOX</t>
  </si>
  <si>
    <t>AKTIVNÍ D.I. BOX, BATERIOVÉ NEBO PHANTOM NAPÁJENÍ, XLR/JACK IN, JACK LINK, XLR OUT, GROUNDLIFT,  -20/40dB PAD, GALVANICKY ISOLOVÁNO : 5</t>
  </si>
  <si>
    <t>KDA03-10</t>
  </si>
  <si>
    <t>MIKROFONNÍ KABEL - 5M</t>
  </si>
  <si>
    <t>PROFESIONÁLNÍ XLR MALE + FEMALE, KVALITNÍ STÍNĚNÍ A FLEXIBILITA, FIXAČNÍ PÁSEK SOUČÁSTÍ : 10</t>
  </si>
  <si>
    <t>KDA03-11</t>
  </si>
  <si>
    <t>MIKROFONNÍ KABEL - 10M</t>
  </si>
  <si>
    <t>KDA03-12</t>
  </si>
  <si>
    <t>MIKROFONNÍ KABEL - 15M</t>
  </si>
  <si>
    <t>KDA03-13</t>
  </si>
  <si>
    <t>LINKOVÝ KABEL - 8M</t>
  </si>
  <si>
    <t>PROFESIONÁLNÍ JACK 6,3 MALE + MALE, KVALITNÍ STÍNĚNÍ A FLEXIBILITA, FIXAČNÍ PÁSEK SOUČÁSTÍ : 5</t>
  </si>
  <si>
    <t>KDA03-14</t>
  </si>
  <si>
    <t>NAPÁJECÍ KABEL MONITORU 230V</t>
  </si>
  <si>
    <t>PŘÍVODNÍ NAPÁJECÍ KABEL 230V/16A, MIN. 3*1,5MMQ, DÉLKA MIN. 6M, UKONČENO MIN. 4 OUT : 6</t>
  </si>
  <si>
    <t>KDA03-15</t>
  </si>
  <si>
    <t>NAPÁJECÍ KABEL REPROBOXU 230V</t>
  </si>
  <si>
    <t>PŘÍVODNÍ NAPÁJECÍ KABEL 230V/16A, MIN. 3*1,5MMQ, DÉLKA MIN. 15M, UKONČENO MIN. 4 OUT : 4</t>
  </si>
  <si>
    <t>KDA03-16</t>
  </si>
  <si>
    <t>KOVOVÝ STABILNÍ MIKROFONNÍ STATIV - STANDART, MIN. VÝŠKA 1,8M, S VÝSUVNÝM RAMENEM, BOOM STAND, ČERNÝ : 10</t>
  </si>
  <si>
    <t>KDA03-17</t>
  </si>
  <si>
    <t>MIKROFONNÍ STATIV STŘEDNÍ</t>
  </si>
  <si>
    <t>KOVOVÝ STABILNÍ MIKROFONNÍ STATIV, PRAC. VÝŠKA 0,3 - 1,4 M , S VÝSUVNÝM RAMENEM, SHORT STAND, ČERNÝ : 5</t>
  </si>
  <si>
    <t>KDA03-18</t>
  </si>
  <si>
    <t>REPRODUKTOROVÝ STATIV</t>
  </si>
  <si>
    <t>STABILNÍ A ROBUSTNÍ OCELOVÝ STATIV PRO REPROBOX UKONČENÝ SPIGOTEM 35 PRO REPROBOX, ČERNÝ, NOSNOST MIN. 40KG , VÝŠKA MIN. 2,6M : 4</t>
  </si>
  <si>
    <t>KDA03-19</t>
  </si>
  <si>
    <t>BASOVÝ BOX AKTIVNÍ</t>
  </si>
  <si>
    <t>AKTIVNÍ SUBBASOVÝ BOX 18", MIN. 35Hz - 125Hz, MIN. 130 dB SPL, MIN. 700 W D AMP, XLR/LINE INPUT, LINK OUT XLR, PŘÍRUBA PRO SATIV : 2</t>
  </si>
  <si>
    <t>KDA03-20</t>
  </si>
  <si>
    <t>MIKROFON RUČNÍ BEZDRÁTOVÝ</t>
  </si>
  <si>
    <t>UHF WIRELESS SYSTEM S KVALITNÍM ZPĚVOVÝM MIKROFONEM, VYSÍLAČ + PŘIJÍMAČ, TRUE DIVERSITY, PŘELADITELNÝ, SCHVÁLENÝ PRO PROVOZ V ČR ČRÚ, FREQUENCY SCAN, UKAZATEL STAVU BATERIE, ÚSPORNÉ NAPÁJENÍ VYSÍLAČE, DLOUHÁ VÝDRŽ PROVOZU, MUTE SWITCH, BALANCED XLR OUT, : 3</t>
  </si>
  <si>
    <t xml:space="preserve">MOŽNOST INSTALACE DO 19" HARD CASE : </t>
  </si>
  <si>
    <t>KDA03-21</t>
  </si>
  <si>
    <t>MIKROFON HLAVOVÝ BEZDRÁTOVÝ</t>
  </si>
  <si>
    <t>UHF WIRELESS SYSTEM S KVALITNÍM HLAVOVÝM MINIATURNÍM MIKROFONEM, VYSÍLAČ + PŘIJÍMAČ, TRUE DIVERSITY, PŘELADITELNÝ, SCHVÁLENÝ PRO PROVOZ V ČR ČRÚ, FREQUENCY SCAN, UKAZATEL STAVU BATERIE, ÚSPORNÉ NAPÁJENÍ VYSÍLAČE, DLOUHÁ VÝDRŽ PROVOZU, MUTE SWITCH, : 3</t>
  </si>
  <si>
    <t xml:space="preserve">BALANCED XLR OUT, MOŽNOST INSTALACE DO 19" HARD CASE : </t>
  </si>
  <si>
    <t>KDA03-22</t>
  </si>
  <si>
    <t>MIKROFON LAVALIER</t>
  </si>
  <si>
    <t>KONDENZÁTOROVÝ KLOPOVÝ LAVALIER MIKROFON, CARDIODA, WINDSCREEN A DRŽÁK, KONEKTOR KOMPATIBILNÍ S DODANÝM HLAVOVÝM WRLS SYSTEMEM : 3</t>
  </si>
  <si>
    <t>KDA03-23</t>
  </si>
  <si>
    <t>ANTENNÍ SPLITTER</t>
  </si>
  <si>
    <t>AKTIVNÍ UHF SPLITTER PRO MIN.3 PŘIJÍMAČE - MIN. 520-850MHz, VOLITELNÝ ÚTLUM, 2 x BNC INPUT, 10x BNC OUTPUT, MOŽNOST KASKÁDOVÁNÍ, MOŽNOST UCHYCENÍ DO 19" HARD CASE, KOMPATIBILNÍ S DODANÝMI BEZDRÁTOVÝMI SYSTÉMY : 2</t>
  </si>
  <si>
    <t>KDA03-24</t>
  </si>
  <si>
    <t>EXTERNÍ ANTENA</t>
  </si>
  <si>
    <t>EXTERNÍ VŠESMĚROVÁ UHF ANTENA PRO DODANÉ BEZDRÁTOVÉ SYSTÉMY, PŘIPOJENÍ BNC : 4</t>
  </si>
  <si>
    <t>KDA03-25</t>
  </si>
  <si>
    <t>ANTENNÍ KABELY</t>
  </si>
  <si>
    <t>ANTÉNNÍ COAXIÁLNÍ 75 OHM KABELY S KONCOVKAMI BNC PRO PŘIPOJENÍ EXTERNÍCH ANTEN : 4</t>
  </si>
  <si>
    <t>KDA03-26</t>
  </si>
  <si>
    <t>TALKBACK MIKROFON</t>
  </si>
  <si>
    <t>MINIATURNÍ TALKBACK MIKROFON KOMPATIBILNÍ S DODANÝM MIXÁŽNÍM PULTEM : 1</t>
  </si>
  <si>
    <t>KDA03-27</t>
  </si>
  <si>
    <t>LAMPIČKA MIX PULTU</t>
  </si>
  <si>
    <t>LED LAMP KOMPATIBILNÍ S DODANÝM MIXÁŽNÍM PULTEM : 1</t>
  </si>
  <si>
    <t>KDA03-28</t>
  </si>
  <si>
    <t>SIGNÁLOVÉ KABELY PRO REPROBOXY</t>
  </si>
  <si>
    <t>PROFESIONÁLNÍ XLR MALE + FEMALE, KVALITNÍ STÍNĚNÍ A FLEXIBILITA, FIXAČNÍ PÁSEK SOUČÁSTÍ, MIN. 15M : 4</t>
  </si>
  <si>
    <t>KDA03-29</t>
  </si>
  <si>
    <t>SIGNÁLOVÉ KABELY PRO MONITORY</t>
  </si>
  <si>
    <t>PROFESIONÁLNÍ XLR MALE + FEMALE, KVALITNÍ STÍNĚNÍ A FLEXIBILITA, FIXAČNÍ PÁSEK SOUČÁSTÍ : 6</t>
  </si>
  <si>
    <t>KDA03-30</t>
  </si>
  <si>
    <t>MIKROFON PRO BASOVÉ NÁSTROJE</t>
  </si>
  <si>
    <t>PROFESIONÁLNÍ DYNAMICKÝ ŠIROKOPÁSMOVÝ MIKROFON, CARDIODA, MIN. 30Hz-15kHz, MIN SPL.  140 dB, POUŽITELNÝ O PRO BASS.AMP., S DRŽÁKEM : 1</t>
  </si>
  <si>
    <t>KDA03-31</t>
  </si>
  <si>
    <t>MIKROFON PRO DECHOVÉ NÁSTROJE</t>
  </si>
  <si>
    <t>KONDENZÁTOROVÝ KLIP MIKROFON PRO DECHOVÉ NÁSTROJE, MIN. 60 Hz - 15 kHZ, MIN. SPL 130, KABEL MIN. 1,5M, S PHANTOMOVÝM NAPÁJENÍM, REDUKCÍ A UKONČENÍM XLR : 1</t>
  </si>
  <si>
    <t>KDA03-32</t>
  </si>
  <si>
    <t>MIKROFON PRO KYTAROVÉ BOXY</t>
  </si>
  <si>
    <t>PROFESIONÁLNÍ DYNAMICKÝ UNIVERSÁLNÍ MIKROFON, CARDIODA, 40 Hz - 15 kHz, S OBJÍMKOU : 1</t>
  </si>
  <si>
    <t>KDA03-33</t>
  </si>
  <si>
    <t>SADA PROTIVĚTRNÝCH OCHRAN</t>
  </si>
  <si>
    <t>PROTIVĚTRNÁ OCHRANA PRO DODANÉ ZPĚVOVÉ MIKROFONY S VELKOU AKUSTICKOU PROSTUPNOSTÍ A MALOU OBJEMOVOU HMOTNOSTÍ, ČERNÉ : 10</t>
  </si>
  <si>
    <t>KDA03-34</t>
  </si>
  <si>
    <t>MOLITANOVÝ BOX PRO MIKROFONY</t>
  </si>
  <si>
    <t>MIKROFONNÍ MOLITANOVÝ BOX, MIN. 20 KS STANDARTNÍCH MIKROFONŮ, PRŮMĚR OTVORŮ MIN. 55 MM : 1</t>
  </si>
  <si>
    <t>KDA03-35</t>
  </si>
  <si>
    <t>LÁTKOVÝ OBAL NA MIX PULT</t>
  </si>
  <si>
    <t>LEHKÝ TEXTILNÍ PROTIPRACHOVÝ OBAL NA MIXÁŽNÍ PULT : 1</t>
  </si>
  <si>
    <t>KDA03-36</t>
  </si>
  <si>
    <t>PEVNÝ LÁTKOVÝ OBAL REPROBOXU</t>
  </si>
  <si>
    <t>PEVNÝ TEXTILNÍ OBAL NA DODANÉ REPROBOXY S VYZTUŽENÝM DÍLEM V MÍSTĚ SÍTA REPROBOXU, S OTVORY V MÍSTECH MADEL, SHORA NATAHOVACÍ : 4</t>
  </si>
  <si>
    <t>KDA03-37</t>
  </si>
  <si>
    <t>PEVNÝ LÁTKOVÝ OBAL BASSBOXU</t>
  </si>
  <si>
    <t>PEVNÝ TEXTILNÍ OBAL NA DODANÉ BASOVÉ  BOXY S VYZTUŽENÝM DÍLEM V MÍSTĚ SÍTA REPROBOXU, S OTVORY V MÍSTECH MADEL, SHORA NATAHOVACÍ : 2</t>
  </si>
  <si>
    <t>KDA03-38</t>
  </si>
  <si>
    <t>SLUCHÁTKA POSLECHU</t>
  </si>
  <si>
    <t>UZAVŘENÁ, MIN. PRESSURE LEVEL 105 dB , FR. 40 Hz - 19 kHz , MIN. LOAD RATING 300 mW, JACK 3,5 / 6,3 MM : 1</t>
  </si>
  <si>
    <t>KDA03-39</t>
  </si>
  <si>
    <t>DATOVÝ KABEL USB</t>
  </si>
  <si>
    <t>DATOVÝ USB 2.0 KABEL PRO PŘIPOJENÍ OVLÁDACÍCH PERIFERIÍ A PC, MIN. 3M : 1</t>
  </si>
  <si>
    <t>KDA03-40</t>
  </si>
  <si>
    <t>SIGNÁLOVÝ KABEL 3,5 / CINCH</t>
  </si>
  <si>
    <t>SIGNÁLOVÝ AUDIOKABEL JACK STEREO 3,5MM / 2* CINCH PRO PŘIPOJENÍ EXTERNÍCH AUDIOPŘEHRÁVAČŮ, MIN. 3M : 1</t>
  </si>
  <si>
    <t>KDA03-41</t>
  </si>
  <si>
    <t>REDUKCE CINCH / XLR</t>
  </si>
  <si>
    <t>PROFESIONÁLNÍ REDUKCE CINCH FEMALE / XLR MALE, ODDĚLENO TRANSFORMÁTOREM 1:1, MOŽNO I VERSE 2IN1/STEREO : 2</t>
  </si>
  <si>
    <t>KDA03-42</t>
  </si>
  <si>
    <t>USB FLASH DISC</t>
  </si>
  <si>
    <t>ZÁLOHOVACÍ USB 2.0/3.0 FLASH DISC, MIN. 16 GB : 1</t>
  </si>
  <si>
    <t>KDA03-43</t>
  </si>
  <si>
    <t>TRANSPORTNÍ OBAL MIX PULT</t>
  </si>
  <si>
    <t>PEVNÝ PROFESIONÁLNÍ HARD CASE OBAL NA DODANÝ MIXÁŽNÍ PULT, MIN. TL MATERIÁLU 7MM, BUTTERFLY SYSTEM, SKLOPNÁ MADLA, POLSTROVÁNO, BEZ KOL : 1</t>
  </si>
  <si>
    <t>KDA03-44</t>
  </si>
  <si>
    <t>TRANSPORTNÍ OBAL PRO STAGEBOX</t>
  </si>
  <si>
    <t>PEVNÝ PROFESIONÁLNÍ 19" HARD CASE OBAL NA DODANÝ STAGEBOX, MIN. TL MATERIÁLU 7MM, BUTTERFLY SYSTEM, SKLOPNÁ MADLA : 1</t>
  </si>
  <si>
    <t>KDA03-45</t>
  </si>
  <si>
    <t>TRANSPORTNÍ OBAL PRO MIC STATIVY</t>
  </si>
  <si>
    <t>PEVNÝ PROFESIONÁLNÍ HARD CASE OBAL NA BRZDĚNÝCH KOLECH PRO MIKROFONNÍ STATIVY, MIN. TL MATERIÁLU 7MM, BUTTERFLY SYSTEM, SKLOPNÁ MADLA : 1</t>
  </si>
  <si>
    <t>KDA03-46</t>
  </si>
  <si>
    <t>TRANSPORTNÍ OBAL PRO MIC + D.I.</t>
  </si>
  <si>
    <t>PEVNÝ PROFESIONÁLNÍ HARD CASE OBAL NA BRZDĚNÝCH KOLECH PRO MIKROFONY A PŘÍSLUŠENSTVÍ, MIN. TL MATERIÁLU 7MM, BUTTERFLY SYSTEM, SKLOPNÁ MADLA : 1</t>
  </si>
  <si>
    <t>KDA03-47</t>
  </si>
  <si>
    <t>TRANSPORTNÍ OBAL NA MIC KABELY</t>
  </si>
  <si>
    <t>PEVNÝ PROFESIONÁLNÍ HARD CASE OBAL NA BRZDĚNÝCH KOLECH PRO MIKROFONNÍ KABELY, MIN. TL MATERIÁLU 7MM, BUTTERFLY SYSTEM, SKLOPNÁ MADLA : 1</t>
  </si>
  <si>
    <t>KDA03-48</t>
  </si>
  <si>
    <t>TRANSPORTNÍ OBAL NA MONITORY</t>
  </si>
  <si>
    <t>PEVNÝ PROFESIONÁLNÍ HARD CASE OBAL NA BRZDĚNÝCH KOLECH PRO DVA KUSY DODANÝCH MONITORŮ, MIN. TL MATERIÁLU 7MM, BUTTERFLY SYSTEM, SKLOPNÁ MADLA : 3</t>
  </si>
  <si>
    <t>KDA03-49</t>
  </si>
  <si>
    <t>TRANSPORTNÍ OBAL NA KABELY 230V</t>
  </si>
  <si>
    <t>PEVNÝ PROFESIONÁLNÍ HARD CASE OBAL NA BRZDĚNÝCH KOLECH PRO KABELY 230 V, MIN. TL MATERIÁLU 7MM, BUTTERFLY SYSTEM, SKLOPNÁ MADLA : 1</t>
  </si>
  <si>
    <t>KDA03-50</t>
  </si>
  <si>
    <t>TRANSPORTNÍ OBAL NA ROZVODNU</t>
  </si>
  <si>
    <t>PEVNÝ PROFESIONÁLNÍ 19" HARD CASE OBAL NA DODANOU 400V ROZVODNU, MIN. TL MATERIÁLU 7MM, BUTTERFLY SYSTEM, SKLOPNÁ MADLA : 1</t>
  </si>
  <si>
    <t>KDA03-51</t>
  </si>
  <si>
    <t>TRANSPORTNÍ OBAL NA PŘÍSLUŠENSTVÍ</t>
  </si>
  <si>
    <t>PEVNÝ PROFESIONÁLNÍ HARD CASE OBAL NA BRZDĚNÝCH KOLECH PRO PŘÍSLUŠENSTVÍ, MIN. TL MATERIÁLU 7MM, BUTTERFLY SYSTEM, SKLOPNÁ MADLA : 1</t>
  </si>
  <si>
    <t>KDA03-52</t>
  </si>
  <si>
    <t>TRANSPORTNÍ OBAL NA WRLS</t>
  </si>
  <si>
    <t>PEVNÝ PROFESIONÁLNÍ 19" HARD CASE OBAL NA DODANÉ MIN. 3*BEZDRÁTOVÉ SYSTEMY A 1*ANTENNÍ SPLITTER, MIN. TL MATERIÁLU 7MM, : 2</t>
  </si>
  <si>
    <t>KDA03-53</t>
  </si>
  <si>
    <t>ZÁLOŽNÍ ZDROJ UPS</t>
  </si>
  <si>
    <t>ZÁLOŽNÍ ZDROJ PRO PŘÍPAD VÝPADKU ELEKTŘINY, MIN. 4*230V, PŘEPĚŤOVÁ OCHRANA, 800VA / 500 W : 1</t>
  </si>
  <si>
    <t>KDA03-54</t>
  </si>
  <si>
    <t>ROZVODNA 400V / 230 V</t>
  </si>
  <si>
    <t>19" PROVEDENÍ, VSTUPNÍ VIDLICE CEE 400V/32A , MIN. 6 VÝSTUPNÍCH ZÁSUVEK 230V, JIŠTĚNÍ 16A, CHRÁNIČ : 1</t>
  </si>
  <si>
    <t>KDA03-55</t>
  </si>
  <si>
    <t>KABEL 400V</t>
  </si>
  <si>
    <t>PŘÍVODNÍ KABEL S IN/OUT KONEKTORY CEE 32A, 20 M, PRŮŘEZ 5 G 6 mm2, 5-PIN, 400 V : 1</t>
  </si>
  <si>
    <t>Audio pro potřeby realizace akcí akcí a aktivit "Galerie ve sklepě"</t>
  </si>
  <si>
    <t>Audio pro fotoateliér</t>
  </si>
  <si>
    <t>sobor</t>
  </si>
  <si>
    <t>KD001/1</t>
  </si>
  <si>
    <t>PASIVNÍ REPROBOX</t>
  </si>
  <si>
    <t>MIN. 5"+1", MIN. 150W, 4-8OHM, MIN. 80Hz - 18 kHz, MOŽNOST ZAVĚŠENÍ I UCHYCENÍ NA STĚNU : 4</t>
  </si>
  <si>
    <t>KD001/2</t>
  </si>
  <si>
    <t>AKTIVNÍ REPROBOX</t>
  </si>
  <si>
    <t>MIN. 8+1", MIN. 500W, MIN. 60Hz - 19 kHz, MIN. 120 dB, INPUT XLR I JACK, MOŽNOST POUŽITÍ JAKO MONITOR, BOX NA STATIVU NEBO ZAVĚSIT : 2</t>
  </si>
  <si>
    <t>MIN. 6 MONO INPUT, MIN. 2 STERO INPUT, INSERT, MIN. 3 PÁSMOVÉ EQ,  2 AUX, SOLO/MUTE SWITCH, PEAK LED KAŽDÝ KANÁL, PHANTOM 48V, MOŽNOST UCHYCENÍ DO 19" HARD CASE : 1</t>
  </si>
  <si>
    <t>KD004/1</t>
  </si>
  <si>
    <t>KVALITNÍ ŘEČNICKÝ RUČNÍ MIKROFON S VYPÍNAČEM, UHF, DIVERSITY, SCAN FREQUENCY, UKAZATEL STAVU BATERIE, NAPÁJENÍ VYSÍLAČE 1*1,5V, EXTERNÍ ZDROJ PŘIJÍMAČE, MOŽNOST UCHYCENÍ DO 19" HARD CASE : 1</t>
  </si>
  <si>
    <t>KD004/2</t>
  </si>
  <si>
    <t>PŘEHRÁVAČ CD SINGLE</t>
  </si>
  <si>
    <t>PŘEHRÁVAČ CD, MP3 CD A WAV FILE CD, CD TEXT A ID3 PODPORA, PLAY MODE (continue, random a program, repeat all a repeat single), INDEX, SHOCK MEMORY BUFFER : 1</t>
  </si>
  <si>
    <t>NÁSLECHOVÝ MONITOR</t>
  </si>
  <si>
    <t>AKTIV, MIN. 200 W, XLR/ TRS IN, MAIN VOL INCL. 2 WAY ( COAX ), 10"+1", CD Horn, Limiter, MIN. 70 Hz - 20 kHz, MIN. SPL 115 dB : 1</t>
  </si>
  <si>
    <t>PŘEHRÁVAČ AUDIO FORMÁTŮ</t>
  </si>
  <si>
    <t>SD, CF A USB MEMORY / WAV A MP3 FILE, 24-bit WAV FILE PLAYBACK, PITCH C a KEY C, AUTO CUE , AUTO READY,ID3 tag a CD-Text DISP,ANOLOG I/O, SPDIF I/O, PS/2 a USB Connect, DÁLKOVÉ OVLÁDÁNÍ, MOŽNOST UCHYCENÍ DO 19" HARD CASE : 1</t>
  </si>
  <si>
    <t>KOVOVÝ, MIN. VÝŠKA 1,8M, BOOM STAND, ČERNÝ, STABILNÍ ! : 2</t>
  </si>
  <si>
    <t>XLR MALE + FEMALE, MIN. DÉLKA 8M, KVALITNÍ STÍNĚNÍ A FLEXIBILITA : 4</t>
  </si>
  <si>
    <t>ZESILOVAČ AUDIO</t>
  </si>
  <si>
    <t>MIN. 2*300W/ 4 OHM, STEREO, 2 HU, LOW-FAN, LIMITER, OCHRANY - DC, CICRCUIT SHOCK, TEMPERATURE : 1</t>
  </si>
  <si>
    <t>KD010/1</t>
  </si>
  <si>
    <t>PRO KABELY, STATIVY A PŘÍSLUŠENSTVÍ, NA KOLECH NEBO S TRANSPORTNÍ PODLOŽKOU : 2</t>
  </si>
  <si>
    <t>KD010/2</t>
  </si>
  <si>
    <t>19" TYPU "L" PRO MIXÁŽNÍ PULT, PŘEHRÁVAČE A MIKROFONY, SERVISNÍ DVÍŘKA, NA KOLECH NEBO S TRANSPORTNÍ PODLOŽKOU : 1</t>
  </si>
  <si>
    <t>XLR MALE + FEMALE, MIN. DÉLKA 15M, KVALITNÍ STÍNĚNÍ A FLEXIBILITA : 2</t>
  </si>
  <si>
    <t>NAPÁJECÍ KABELY PRO AKTIVNÍ BOXY A REŽII , 230V / 16A, MIN. 3*1,5MMQ, MIN. 20M : 3</t>
  </si>
  <si>
    <t>MIKROFON ŘEČNICKÝ</t>
  </si>
  <si>
    <t>KVALITNÍ RUČNÍ ŘEČNICKÝ MIKROFON COND, SWITCH ON/OFF : 1</t>
  </si>
  <si>
    <t>MIKROFON KLOPOVÝ WRLS</t>
  </si>
  <si>
    <t>KVALITNÍ COND MIKROFON KLOPOVÝ, MINIATURNÍ A LEHKÝ, UHF, DIVERSITY, SCAN FREQUENCY, UKAZATEL STAVU BATERIE, NAPÁJENÍ VYSÍLAČE 1*1,5V, EXTERNÍ ZDROJ PŘIJÍMAČE, MOŽNOST UCHYCENÍ DO 19" HARD CASE : 1</t>
  </si>
  <si>
    <t>PŘECHODOVÉ KRYTY KABELŮ</t>
  </si>
  <si>
    <t>PU CHRÁNIČE VEDENÍ KABELŮ, ODKLOPNÉ S PLNÝM DNEM, VÍCEKANÁLOVÉ, ČERNÉ : 5</t>
  </si>
  <si>
    <t>DOPRAVY</t>
  </si>
  <si>
    <t>MONTÁŽNÍ PRÁCE + PŘÍSLUŠENSTVÍ</t>
  </si>
  <si>
    <t xml:space="preserve">kus	</t>
  </si>
  <si>
    <t>AKTIVNÍ MONITOR MIN. 6"+1", MIN. 50W, 40 Hz - 20 kHz, MIN. SPL 105 dB, LEVEL CONTROL : 2</t>
  </si>
  <si>
    <t>MIN. 2 x MIC Input XLR, PHANTOM 48V, 2 x STEREO LINE, 2 x LINE OUT, HEADPHONE OUT , USB : 1</t>
  </si>
  <si>
    <t>MIKROFON PRO MLUVENÉ SLOVO</t>
  </si>
  <si>
    <t>MIKROFON STŘEDNÍ TŘÍDY COND PRO MLUVENÉ SLOVO : 1</t>
  </si>
  <si>
    <t>DYNAMICKÝ MIKROFON STŘEDNÍ TŘÍDY : 1</t>
  </si>
  <si>
    <t>KOVOVÝ, MIN. VÝŠKA 1,8M, BOOM STAND : 2</t>
  </si>
  <si>
    <t>XLR MALE + FEMALE, MIN. DÉLKA 5M : 2</t>
  </si>
  <si>
    <t>SYMETRICKÉ XLR / TRS , MIN. DÉLKA 4 M, KVALITNÍ STÍNĚNÍ : 2</t>
  </si>
  <si>
    <t>PŘÍVODNÍ KABELÁŽ 230 V</t>
  </si>
  <si>
    <t>230V / 16A, MIN. 3*1,5MMQ, MIN. 10 M, 5*OUT : 2</t>
  </si>
  <si>
    <t>Nahrávací studio</t>
  </si>
  <si>
    <t>HARDWARE - NOTEBOOK</t>
  </si>
  <si>
    <t>notebook : 1</t>
  </si>
  <si>
    <t xml:space="preserve">displej: min.15,4palcový displej s LED podsvícením a technologií IPS, rozlišení displeje min.2880x1800 bodů : </t>
  </si>
  <si>
    <t xml:space="preserve">Procesor o výkonu min. 9127 bodů (passmark benchmark)  s min. 6 MB sdílené mezipaměti L3 : </t>
  </si>
  <si>
    <t xml:space="preserve">paměť: min.16 GB 1600MHz paměti DDR3L na desce, : </t>
  </si>
  <si>
    <t xml:space="preserve">úložiště: min 256GB flashové úložiště na sběrnici PCIe : </t>
  </si>
  <si>
    <t xml:space="preserve">grafika: Dva displeje a zrcadlení videa : </t>
  </si>
  <si>
    <t xml:space="preserve">Podporuje současné zobrazení v plném nativním rozlišení na vestavěném displeji a v rozlišení až 2560 x 1600 pixelů až na dvou externích displejích, obojí v miliónech barev, výstup: Digitální výstup videa, Nativní výstup, kompatibilní s dodaným hardware : </t>
  </si>
  <si>
    <t>HARDWARE PC</t>
  </si>
  <si>
    <t>počítač a monitor v jednom : 1</t>
  </si>
  <si>
    <t xml:space="preserve">min. 27 palcový (úhlopříčně) displej s LED podsvícením a technologií IPS : </t>
  </si>
  <si>
    <t xml:space="preserve">rozlišení min. 2560 × 1440 s podporou miliónů barev : </t>
  </si>
  <si>
    <t xml:space="preserve">procesor: o výkonu min. 7431 bodů (passmark benchmark)  s min. 6 MB mezipaměti L3 : </t>
  </si>
  <si>
    <t xml:space="preserve">paměť: min. 8 GB (dva moduly) 1600MHz paměti DDR3; čtyři sloty SO-DIMM přístupné uživateli : </t>
  </si>
  <si>
    <t xml:space="preserve">pevný disk: min.1TB pevný disk (7200 ot./min), grafika:  min.2 GB paměti GDDR5 : </t>
  </si>
  <si>
    <t xml:space="preserve">podpora videa a kamera: podporuje současné zobrazení v plném nativním rozlišení na vestavěném displeji a v rozlišení až 2560 × 1600 pixelů na externím až 30palcovém displeji : </t>
  </si>
  <si>
    <t xml:space="preserve">Připojení a rozšíření: Sluchátka, Slot pro karty SDXC, min.4i porty USB 3 (kompatibilní s USB 2) : </t>
  </si>
  <si>
    <t xml:space="preserve">Dva porty kompatibilní s dodaným hardware, Výstup Mini DisplayPort, Podpora DVI, VGA a dual-link DVI, Gigabitový Ethernet10/100/1000BASE-T (konektor RJ-45) : </t>
  </si>
  <si>
    <t xml:space="preserve">Slot pro zámek, možnost vstupu propříslušenství (myš, klávesnice apod.), bezdrátové rozhraní: Wi-fi, Bluetooth, zvuk: stereo reproduktory, dva mikrofony, sluchátkový výstup, sluchátkový/optický digitální zvukový výstup (minijac : </t>
  </si>
  <si>
    <t xml:space="preserve">externí optická myš, USB a klávesnice CZ s numerickou částí, USB : </t>
  </si>
  <si>
    <t xml:space="preserve">podmínka zadavatele: příslušenství (myš, klávesnice) od stejného výrobce jako PC : </t>
  </si>
  <si>
    <t xml:space="preserve">operační systém: aktuální verze podporovaného systému -  kompatibilní se stávajícím vybavením školy : </t>
  </si>
  <si>
    <t>SLUCHÁTKOVÁ DISTRIBUCE</t>
  </si>
  <si>
    <t>MIN. 2*STEREO INPUT + 4 AUX / 6 OUT, AMP 150 mW/CH , OUT SYM JACK 6,3 : 1</t>
  </si>
  <si>
    <t>MOBILNÍ AUDIO PŘEVODNÍK</t>
  </si>
  <si>
    <t>KOMPATIBILNÍ S DODANÝM HARDWARE,  MIN. 4 MIC PREAMP IN / 4 OUT , 24 BIT , DIGITAL OUT , PHANTOM POWER : 1</t>
  </si>
  <si>
    <t>STUDIOVÝ AUDIO PŘEVODNÍK</t>
  </si>
  <si>
    <t>KOMPATIBILNÍ S DODANÝM HARDWARE,  MIN. 16 IN / 8 OUT , PHANTOM POWER , MIDI , SPDIF ,  HEADPHONES OUT , 16 * MIC PREAMP , UC-Surface , FireWire 800 : 1</t>
  </si>
  <si>
    <t>STUDIOVÁ SLUCHÁTKA REŽIE</t>
  </si>
  <si>
    <t>UZAVŘENÁ, MIN. PRESSURE LEVEL 105 dB , FR. 20 Hz - 22 kHz , MIN. LOAD RATING 350 mW, JACK 3,5 / 6,3 MM : 2</t>
  </si>
  <si>
    <t>STUDIOVÝ MONITORING AKTIVNÍ</t>
  </si>
  <si>
    <t>NEARFIELD, BI-AMP CLASS D , MIN. 120 W , MIN. SPL 110 dB , MIN. 40Hz - 20 kHz , RF STÍNĚNO, XLR IN, RCA IN , VÝSTUPNÍ LIMITACE : 2</t>
  </si>
  <si>
    <t>STUDIOVÉ MIKROFONY</t>
  </si>
  <si>
    <t>STUDIOVÉ MIKROFONY RŮZNÉHO TYPU A ODLIŠNÝCH PARAMETRŮ, MIN. VŽDY PO PÁRU, MIN. 6 KS VELKOMEMBRÁNOVÉ, MIN. 4 KS MALOMEMBRÁNOVÉ A MIN. 2 KS PÁSKOVÉ , MOŽNOST PŘEPÍNATELNÝCH CHARAKTERISTIK A ÚTLUMŮ : 16</t>
  </si>
  <si>
    <t>DIGITÁLNÍ KAMERA</t>
  </si>
  <si>
    <t>FULL HD (1920×1080) ROZLIŠENÍ , OPT. ZOOM 10 x , MIN. OHNISKOVÁ VZD.  30,0 mm , Světelnost objektivu (FMIN):  1,8 (FMAX):  2,8 , OPTICKÝ STABILIZÁTOR , DISPLAY  3,5 " , SD/SDHC/SDXC : 1</t>
  </si>
  <si>
    <t>STATIV DIGITÁLNÍ KAMERY</t>
  </si>
  <si>
    <t>LEHKÝ , ČERNÝ, STABILNÍ STATIV PRO KAMERU , MAT: AL ,VÝŠKA CCA :  20/170 cm , HLAVA A RYCHLOUPÍNACÍ DESKA SOUČÁSTÍ , VODOVÁHA : 1</t>
  </si>
  <si>
    <t>TRANSPORTNÍ OBALY PRO ZAŘÍZENÍ</t>
  </si>
  <si>
    <t>HARD CASE PRO MIKROFONNÍ STATIVY, MIKROFONY, PŘEVODNÍKY, KAMERU SE STATIVEM A KABELÁŽÍ ETC. MIN. TL. MATERIÁLU 7 MM, UZAVÍRÁNÍ BUTTERFLY, MIN. 4 KS NA BRZDĚNÝCH KOLECH : 6</t>
  </si>
  <si>
    <t>KOMPLETNÍ PROPOJOVACÍ KABELÁŽE XLR, POWER, TRS, RCA + REDUKCE PRO PROPOJENÍ VŠECH KOMPONENT AUDIO ŘETĚZCE : 1</t>
  </si>
  <si>
    <t>PROPOJOVACÍ KABELÁŽE DATOVÉ</t>
  </si>
  <si>
    <t>KOMPLETNÍ DATOVÉ KABELY PRO PROPOJENÍ PŘEVODNÍKŮ A HARDWARE - OPTIC, BNC, RCA DATA, FIREWIRE, THUNDERBOLT : 1</t>
  </si>
  <si>
    <t>PŘÍVODNÍ NAPÁJECÍ KABELY 230 V</t>
  </si>
  <si>
    <t>230V / 16A, MIN. 3*1,5MMQ, MIN. 5*5M , 1*10M , 1*20 M, MIN. 4 VÝSTUPY : 10</t>
  </si>
  <si>
    <t>MIKROFONNÍ STATIVY</t>
  </si>
  <si>
    <t>KOVOVÉ, STABILNÍ VÝSUVNÉ MIKROFONNÍ STOJANY S VÝSUVNÝM RAMENEM MIN. 50 CM : 16</t>
  </si>
  <si>
    <t>MIKROFONNÍ KABELY FLEXIBILNÍ, KONEKTORY TOP XLR, CABLE MIN 2*0,22MMQ , 2*SHIELD, DÉLKY 5*5M, 10*10M,5*15M : 20</t>
  </si>
  <si>
    <t>MIKROFONNÍ PŘÍSLUŠENSTVÍ</t>
  </si>
  <si>
    <t>DRŽÁKY, POP FILTRY, REDUKCE A OSTATNÍ PŘÍSLUŠENSTVÍ K MIKROFONŮM : 16</t>
  </si>
  <si>
    <t>PŘÍSLUŠENSTVÍ STUDIA</t>
  </si>
  <si>
    <t>ZÁLOŽNÍ ZDROJ UPS 230V MIN. 800VA / 500W , SLUCHÁTKA POSLECHU HUDEBNÍKŮ MIN. 4KS , AKTIVNÍ D.I. BOX S FUNKCÍ PAD MIN. 2 KS, SLUCHÁTKOVÉ KABELÁŽE MIN. 4 KS MIN. 8M 6,3 JACK STEREO MALE/FEMALE, OVLADAČ/PŘEPÍNAČ PRO POSLECHOVOU  MÍSTNOST : 1</t>
  </si>
  <si>
    <t xml:space="preserve"> S TALKBACK MIKROFONEM, PROPOJOVACÍ KABELÁŽE MIC/LINE : </t>
  </si>
  <si>
    <t>HARDDISC RECORDING STORAGE</t>
  </si>
  <si>
    <t>KOMPATIBILNÍ S DODANÝM HARDWARE , HD MIN. 2 TB BACKUP SYSTEM, VYSOKÁ PŘENOSOVÁ RYCHLOST : 1</t>
  </si>
  <si>
    <t>PRODUCT STUDIO SOFTWARE EDITING</t>
  </si>
  <si>
    <t>PROFESIONÁLNÍ SEKVENČNÍ A EDITAČNÍ SOFTWARE KOMPATIBILNÍ S DODANÝM HARDWARE, MASTERING SUPPORT, CONTROL SYSTEM POSLECHU I ZÁZNAMU, MIDI, VIDEO EDITING, MOŽNOST PRÁCE S AUDIO PLUG-IN, MIN. 64 TRACKS, SUPPORT 24BIT / 196 kHz, VIRTUAL MIXING DESK : 1</t>
  </si>
  <si>
    <t>VIDEO SOFTWARE EDITING</t>
  </si>
  <si>
    <t>PROFESIONÁLNÍ VIDEO EDITAČNÍ SOFTWARE KOMPATIBILNÍ S DODANÝM HARDWARE, PŘEVOD FORMÁTŮ, EDITACE HD VIDEA : 1</t>
  </si>
  <si>
    <t>KD021</t>
  </si>
  <si>
    <t>MASTERING SOFTWARE</t>
  </si>
  <si>
    <t>PHASE EQ , MAXIMIZER, MULTIBAND FINALIZAČNÍ PROCES : 1</t>
  </si>
  <si>
    <t>KD022</t>
  </si>
  <si>
    <t>PLUG IN SOFTWARE SYSTEM</t>
  </si>
  <si>
    <t>KOMPATIBILNÍ S DODANÝM SOFTWARE - NATIVE EFFECTS PLUG-IN , AUTOTUNE NATIVE , TUBE-TECH COMPRESSOR : 1</t>
  </si>
  <si>
    <t>KD023</t>
  </si>
  <si>
    <t>EXTERNÍ VYPALOVACÍ ZAŘÍZENÍ</t>
  </si>
  <si>
    <t>EXTERNÍ CD/DVD PŘEHRÁVACÍ A ZÁZNAMOVÁ JEDNOTKA, USB 2.0 NEBO VYŠŠÍ , SUPERDRIVE : 1</t>
  </si>
  <si>
    <t>KD024</t>
  </si>
  <si>
    <t>VYBAVENÍ STUDIA</t>
  </si>
  <si>
    <t>TECHNICKY A ERGONOMICKY ŘEŠENÝ ATYPICKÝ STŮL PRO CELÝ AUDIOSYSTEM OBSAHUJÍCÍ DRŽÁKY REPRO, RACK PRO PŘEVODNÍKY A MÍSTO PRO ODLOŽENÍ PŘÍSLUŠENSTVÍ : 1</t>
  </si>
  <si>
    <t>KD025</t>
  </si>
  <si>
    <t>SUMAČNÍ ANALOGOVÝ MIX</t>
  </si>
  <si>
    <t>MIN. 16 INPUT , HIGH END ZESILOVAČ , LATENCYFREE MONITORING , XLR IN EXPANSION, XLR OUT MAIN/MONITOR : 1</t>
  </si>
  <si>
    <t>KD026</t>
  </si>
  <si>
    <t>MONTÁŽNÍ PRÁCE, INSTALACE</t>
  </si>
  <si>
    <t>PŘÍPRAVY A INSTALACE STUDIA : 1</t>
  </si>
  <si>
    <t>KD027</t>
  </si>
  <si>
    <t>PRÁCE V MÍSTNOSTI STUDIA : 1</t>
  </si>
  <si>
    <t>KD028</t>
  </si>
  <si>
    <t>MAX. POČET 25 HODIN : 1</t>
  </si>
  <si>
    <t>KD029</t>
  </si>
  <si>
    <t>PŘEDPOKLAD PRO OSOBNÍ I SPEDIČNÍ NÁKLADY : 1</t>
  </si>
  <si>
    <t>=</t>
  </si>
  <si>
    <t>Soupis prací, dodávek a služeb</t>
  </si>
  <si>
    <t>Zakázka :</t>
  </si>
  <si>
    <t>Rekapitulace částí</t>
  </si>
  <si>
    <t>Číslo a název části</t>
  </si>
  <si>
    <t>Část</t>
  </si>
  <si>
    <t>Část :</t>
  </si>
  <si>
    <t>Rekapitulace soupisů náležejících k části</t>
  </si>
  <si>
    <t>Celkem část</t>
  </si>
  <si>
    <t>Díl</t>
  </si>
  <si>
    <t xml:space="preserve">Rekapitulace </t>
  </si>
  <si>
    <t>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</si>
</sst>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00"/>
    <numFmt numFmtId="166" formatCode="#,##0.00_\_K_č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39" xfId="0" applyNumberFormat="1" applyFont="1" applyBorder="1" applyAlignment="1">
      <alignment vertical="center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7" xfId="0" applyNumberFormat="1" applyFont="1" applyBorder="1"/>
    <xf numFmtId="164" fontId="7" fillId="0" borderId="29" xfId="0" applyNumberFormat="1" applyFont="1" applyBorder="1"/>
    <xf numFmtId="0" fontId="7" fillId="4" borderId="48" xfId="0" applyFont="1" applyFill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164" fontId="7" fillId="4" borderId="52" xfId="0" applyNumberFormat="1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49" fontId="7" fillId="4" borderId="55" xfId="0" applyNumberFormat="1" applyFont="1" applyFill="1" applyBorder="1"/>
    <xf numFmtId="0" fontId="7" fillId="4" borderId="56" xfId="0" applyFont="1" applyFill="1" applyBorder="1"/>
    <xf numFmtId="164" fontId="7" fillId="4" borderId="57" xfId="0" applyNumberFormat="1" applyFont="1" applyFill="1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8" xfId="0" applyFill="1" applyBorder="1" applyAlignment="1">
      <alignment vertical="top"/>
    </xf>
    <xf numFmtId="0" fontId="0" fillId="4" borderId="59" xfId="0" applyFill="1" applyBorder="1" applyAlignment="1">
      <alignment vertical="top"/>
    </xf>
    <xf numFmtId="0" fontId="0" fillId="4" borderId="59" xfId="0" applyFill="1" applyBorder="1" applyAlignment="1">
      <alignment horizontal="center" vertical="top"/>
    </xf>
    <xf numFmtId="49" fontId="0" fillId="4" borderId="59" xfId="0" applyNumberFormat="1" applyFill="1" applyBorder="1" applyAlignment="1">
      <alignment vertical="top"/>
    </xf>
    <xf numFmtId="0" fontId="0" fillId="4" borderId="61" xfId="0" applyFill="1" applyBorder="1" applyAlignment="1">
      <alignment vertical="top"/>
    </xf>
    <xf numFmtId="0" fontId="18" fillId="0" borderId="0" xfId="0" applyFont="1"/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59" xfId="0" applyNumberFormat="1" applyFill="1" applyBorder="1" applyAlignment="1">
      <alignment vertical="top" wrapText="1"/>
    </xf>
    <xf numFmtId="0" fontId="0" fillId="4" borderId="60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1" xfId="0" applyFill="1" applyBorder="1" applyAlignment="1">
      <alignment horizontal="center" vertical="top" shrinkToFit="1"/>
    </xf>
    <xf numFmtId="0" fontId="18" fillId="0" borderId="38" xfId="0" applyFont="1" applyBorder="1" applyAlignment="1">
      <alignment horizontal="center" vertical="top" shrinkToFit="1"/>
    </xf>
    <xf numFmtId="0" fontId="19" fillId="0" borderId="38" xfId="0" applyNumberFormat="1" applyFont="1" applyBorder="1" applyAlignment="1">
      <alignment horizontal="center" vertical="top" wrapText="1" shrinkToFit="1"/>
    </xf>
    <xf numFmtId="165" fontId="0" fillId="4" borderId="43" xfId="0" applyNumberFormat="1" applyFill="1" applyBorder="1" applyAlignment="1">
      <alignment vertical="top" shrinkToFit="1"/>
    </xf>
    <xf numFmtId="165" fontId="18" fillId="0" borderId="42" xfId="0" applyNumberFormat="1" applyFont="1" applyBorder="1" applyAlignment="1">
      <alignment vertical="top" shrinkToFit="1"/>
    </xf>
    <xf numFmtId="165" fontId="19" fillId="0" borderId="42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18" fillId="0" borderId="42" xfId="0" applyNumberFormat="1" applyFont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0" fontId="0" fillId="4" borderId="46" xfId="0" applyFill="1" applyBorder="1" applyAlignment="1">
      <alignment vertical="top"/>
    </xf>
    <xf numFmtId="0" fontId="18" fillId="0" borderId="62" xfId="0" applyFont="1" applyBorder="1" applyAlignment="1">
      <alignment vertical="top"/>
    </xf>
    <xf numFmtId="4" fontId="0" fillId="4" borderId="63" xfId="0" applyNumberFormat="1" applyFill="1" applyBorder="1" applyAlignment="1">
      <alignment vertical="top" shrinkToFit="1"/>
    </xf>
    <xf numFmtId="4" fontId="18" fillId="0" borderId="64" xfId="0" applyNumberFormat="1" applyFont="1" applyBorder="1" applyAlignment="1">
      <alignment vertical="top" shrinkToFit="1"/>
    </xf>
    <xf numFmtId="0" fontId="0" fillId="4" borderId="59" xfId="0" applyFill="1" applyBorder="1" applyAlignment="1">
      <alignment vertical="top" wrapText="1"/>
    </xf>
    <xf numFmtId="0" fontId="0" fillId="4" borderId="48" xfId="0" applyFill="1" applyBorder="1" applyAlignment="1">
      <alignment vertical="top"/>
    </xf>
    <xf numFmtId="49" fontId="0" fillId="4" borderId="49" xfId="0" applyNumberFormat="1" applyFill="1" applyBorder="1" applyAlignment="1">
      <alignment vertical="top"/>
    </xf>
    <xf numFmtId="4" fontId="0" fillId="0" borderId="65" xfId="0" applyNumberFormat="1" applyBorder="1" applyAlignment="1">
      <alignment vertical="top"/>
    </xf>
    <xf numFmtId="4" fontId="0" fillId="0" borderId="66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0" fontId="18" fillId="0" borderId="68" xfId="0" applyFont="1" applyBorder="1" applyAlignment="1">
      <alignment horizontal="center" vertical="top" shrinkToFit="1"/>
    </xf>
    <xf numFmtId="165" fontId="18" fillId="0" borderId="67" xfId="0" applyNumberFormat="1" applyFont="1" applyBorder="1" applyAlignment="1">
      <alignment vertical="top" shrinkToFit="1"/>
    </xf>
    <xf numFmtId="4" fontId="18" fillId="5" borderId="67" xfId="0" applyNumberFormat="1" applyFont="1" applyFill="1" applyBorder="1" applyAlignment="1" applyProtection="1">
      <alignment vertical="top" shrinkToFit="1"/>
      <protection locked="0"/>
    </xf>
    <xf numFmtId="4" fontId="18" fillId="0" borderId="67" xfId="0" applyNumberFormat="1" applyFont="1" applyBorder="1" applyAlignment="1">
      <alignment vertical="top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9" xfId="0" applyNumberFormat="1" applyFont="1" applyBorder="1" applyAlignment="1">
      <alignment vertical="top" shrinkToFit="1"/>
    </xf>
    <xf numFmtId="0" fontId="14" fillId="4" borderId="70" xfId="0" applyFont="1" applyFill="1" applyBorder="1"/>
    <xf numFmtId="49" fontId="14" fillId="4" borderId="71" xfId="0" applyNumberFormat="1" applyFont="1" applyFill="1" applyBorder="1"/>
    <xf numFmtId="0" fontId="14" fillId="4" borderId="71" xfId="0" applyFont="1" applyFill="1" applyBorder="1" applyAlignment="1">
      <alignment horizontal="center"/>
    </xf>
    <xf numFmtId="0" fontId="14" fillId="4" borderId="71" xfId="0" applyFont="1" applyFill="1" applyBorder="1"/>
    <xf numFmtId="4" fontId="14" fillId="4" borderId="72" xfId="0" applyNumberFormat="1" applyFont="1" applyFill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18" fillId="0" borderId="6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14" fillId="4" borderId="71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 vertical="top"/>
    </xf>
    <xf numFmtId="0" fontId="20" fillId="0" borderId="0" xfId="0" applyNumberFormat="1" applyFont="1" applyAlignment="1">
      <alignment wrapText="1"/>
    </xf>
    <xf numFmtId="166" fontId="7" fillId="0" borderId="29" xfId="0" applyNumberFormat="1" applyFont="1" applyBorder="1"/>
    <xf numFmtId="166" fontId="7" fillId="4" borderId="57" xfId="0" applyNumberFormat="1" applyFont="1" applyFill="1" applyBorder="1"/>
    <xf numFmtId="0" fontId="19" fillId="0" borderId="68" xfId="0" applyNumberFormat="1" applyFont="1" applyBorder="1" applyAlignment="1">
      <alignment horizontal="center" vertical="top" wrapText="1" shrinkToFit="1"/>
    </xf>
    <xf numFmtId="165" fontId="19" fillId="0" borderId="67" xfId="0" applyNumberFormat="1" applyFont="1" applyBorder="1" applyAlignment="1">
      <alignment vertical="top" wrapText="1" shrinkToFit="1"/>
    </xf>
    <xf numFmtId="0" fontId="19" fillId="0" borderId="67" xfId="0" quotePrefix="1" applyNumberFormat="1" applyFont="1" applyBorder="1" applyAlignment="1">
      <alignment horizontal="left"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3" fillId="0" borderId="11" xfId="0" applyNumberFormat="1" applyFont="1" applyBorder="1"/>
    <xf numFmtId="4" fontId="13" fillId="0" borderId="12" xfId="0" applyNumberFormat="1" applyFont="1" applyBorder="1"/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12" fillId="0" borderId="7" xfId="0" applyNumberFormat="1" applyFont="1" applyBorder="1"/>
    <xf numFmtId="0" fontId="17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4" borderId="32" xfId="0" applyFill="1" applyBorder="1" applyAlignment="1">
      <alignment vertical="top" wrapText="1"/>
    </xf>
    <xf numFmtId="0" fontId="0" fillId="4" borderId="51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23" sqref="A23"/>
    </sheetView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225" t="s">
        <v>0</v>
      </c>
      <c r="C5" s="225"/>
      <c r="D5" s="225"/>
      <c r="E5" s="225"/>
      <c r="F5" s="225"/>
      <c r="G5" s="226"/>
      <c r="H5" s="15"/>
    </row>
    <row r="6" spans="1:8" x14ac:dyDescent="0.2">
      <c r="A6" s="20" t="s">
        <v>6</v>
      </c>
      <c r="B6" s="227"/>
      <c r="C6" s="227"/>
      <c r="D6" s="227"/>
      <c r="E6" s="227"/>
      <c r="F6" s="227"/>
      <c r="G6" s="228"/>
      <c r="H6" s="15"/>
    </row>
    <row r="7" spans="1:8" x14ac:dyDescent="0.2">
      <c r="A7" s="20" t="s">
        <v>7</v>
      </c>
      <c r="B7" s="227"/>
      <c r="C7" s="227"/>
      <c r="D7" s="227"/>
      <c r="E7" s="227"/>
      <c r="F7" s="227"/>
      <c r="G7" s="228"/>
      <c r="H7" s="15"/>
    </row>
    <row r="8" spans="1:8" x14ac:dyDescent="0.2">
      <c r="A8" s="20" t="s">
        <v>8</v>
      </c>
      <c r="B8" s="227"/>
      <c r="C8" s="227"/>
      <c r="D8" s="227"/>
      <c r="E8" s="227"/>
      <c r="F8" s="227"/>
      <c r="G8" s="228"/>
      <c r="H8" s="15"/>
    </row>
    <row r="9" spans="1:8" x14ac:dyDescent="0.2">
      <c r="A9" s="20" t="s">
        <v>9</v>
      </c>
      <c r="B9" s="227"/>
      <c r="C9" s="227"/>
      <c r="D9" s="227"/>
      <c r="E9" s="227"/>
      <c r="F9" s="227"/>
      <c r="G9" s="228"/>
      <c r="H9" s="15"/>
    </row>
    <row r="10" spans="1:8" x14ac:dyDescent="0.2">
      <c r="A10" s="20" t="s">
        <v>10</v>
      </c>
      <c r="B10" s="227"/>
      <c r="C10" s="227"/>
      <c r="D10" s="227"/>
      <c r="E10" s="227"/>
      <c r="F10" s="227"/>
      <c r="G10" s="228"/>
      <c r="H10" s="15"/>
    </row>
    <row r="11" spans="1:8" x14ac:dyDescent="0.2">
      <c r="A11" s="20" t="s">
        <v>11</v>
      </c>
      <c r="B11" s="217"/>
      <c r="C11" s="217"/>
      <c r="D11" s="217"/>
      <c r="E11" s="217"/>
      <c r="F11" s="217"/>
      <c r="G11" s="218"/>
      <c r="H11" s="15"/>
    </row>
    <row r="12" spans="1:8" x14ac:dyDescent="0.2">
      <c r="A12" s="20" t="s">
        <v>12</v>
      </c>
      <c r="B12" s="219"/>
      <c r="C12" s="220"/>
      <c r="D12" s="220"/>
      <c r="E12" s="220"/>
      <c r="F12" s="220"/>
      <c r="G12" s="221"/>
      <c r="H12" s="15"/>
    </row>
    <row r="13" spans="1:8" ht="13.5" thickBot="1" x14ac:dyDescent="0.25">
      <c r="A13" s="21" t="s">
        <v>13</v>
      </c>
      <c r="B13" s="222"/>
      <c r="C13" s="222"/>
      <c r="D13" s="222"/>
      <c r="E13" s="222"/>
      <c r="F13" s="222"/>
      <c r="G13" s="223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224" t="s">
        <v>36</v>
      </c>
      <c r="B17" s="224"/>
      <c r="C17" s="224"/>
      <c r="D17" s="224"/>
      <c r="E17" s="224"/>
      <c r="F17" s="224"/>
      <c r="G17" s="224"/>
      <c r="H17" s="15"/>
    </row>
  </sheetData>
  <sheetProtection password="B85D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254" t="s">
        <v>62</v>
      </c>
      <c r="B1" s="254"/>
      <c r="C1" s="255"/>
      <c r="D1" s="254"/>
      <c r="E1" s="254"/>
      <c r="F1" s="254"/>
      <c r="G1" s="254"/>
      <c r="AC1" t="s">
        <v>65</v>
      </c>
    </row>
    <row r="2" spans="1:60" ht="13.5" thickTop="1" x14ac:dyDescent="0.2">
      <c r="A2" s="147" t="s">
        <v>26</v>
      </c>
      <c r="B2" s="151" t="s">
        <v>37</v>
      </c>
      <c r="C2" s="164" t="s">
        <v>38</v>
      </c>
      <c r="D2" s="149"/>
      <c r="E2" s="148"/>
      <c r="F2" s="148"/>
      <c r="G2" s="150"/>
    </row>
    <row r="3" spans="1:60" x14ac:dyDescent="0.2">
      <c r="A3" s="145" t="s">
        <v>27</v>
      </c>
      <c r="B3" s="152" t="s">
        <v>42</v>
      </c>
      <c r="C3" s="165" t="s">
        <v>43</v>
      </c>
      <c r="D3" s="144"/>
      <c r="E3" s="143"/>
      <c r="F3" s="143"/>
      <c r="G3" s="146"/>
    </row>
    <row r="4" spans="1:60" ht="13.5" thickBot="1" x14ac:dyDescent="0.25">
      <c r="A4" s="153" t="s">
        <v>28</v>
      </c>
      <c r="B4" s="154" t="s">
        <v>42</v>
      </c>
      <c r="C4" s="166" t="s">
        <v>303</v>
      </c>
      <c r="D4" s="155"/>
      <c r="E4" s="156"/>
      <c r="F4" s="156"/>
      <c r="G4" s="157"/>
    </row>
    <row r="5" spans="1:60" ht="14.25" thickTop="1" thickBot="1" x14ac:dyDescent="0.25">
      <c r="C5" s="167"/>
      <c r="D5" s="142"/>
    </row>
    <row r="6" spans="1:60" ht="27" thickTop="1" thickBot="1" x14ac:dyDescent="0.25">
      <c r="A6" s="158" t="s">
        <v>29</v>
      </c>
      <c r="B6" s="161" t="s">
        <v>30</v>
      </c>
      <c r="C6" s="168" t="s">
        <v>31</v>
      </c>
      <c r="D6" s="160" t="s">
        <v>32</v>
      </c>
      <c r="E6" s="159" t="s">
        <v>33</v>
      </c>
      <c r="F6" s="162" t="s">
        <v>34</v>
      </c>
      <c r="G6" s="158" t="s">
        <v>35</v>
      </c>
      <c r="H6" s="186" t="s">
        <v>63</v>
      </c>
      <c r="I6" s="169" t="s">
        <v>64</v>
      </c>
      <c r="J6" s="54"/>
    </row>
    <row r="7" spans="1:60" x14ac:dyDescent="0.2">
      <c r="A7" s="187"/>
      <c r="B7" s="188" t="s">
        <v>66</v>
      </c>
      <c r="C7" s="256" t="s">
        <v>67</v>
      </c>
      <c r="D7" s="257"/>
      <c r="E7" s="258"/>
      <c r="F7" s="259"/>
      <c r="G7" s="259"/>
      <c r="H7" s="189"/>
      <c r="I7" s="190"/>
    </row>
    <row r="8" spans="1:60" x14ac:dyDescent="0.2">
      <c r="A8" s="182" t="s">
        <v>68</v>
      </c>
      <c r="B8" s="170" t="s">
        <v>40</v>
      </c>
      <c r="C8" s="204" t="s">
        <v>54</v>
      </c>
      <c r="D8" s="172"/>
      <c r="E8" s="175"/>
      <c r="F8" s="260">
        <f>SUM(G9:G27)</f>
        <v>0</v>
      </c>
      <c r="G8" s="261"/>
      <c r="H8" s="178"/>
      <c r="I8" s="184"/>
    </row>
    <row r="9" spans="1:60" outlineLevel="1" x14ac:dyDescent="0.2">
      <c r="A9" s="183">
        <v>1</v>
      </c>
      <c r="B9" s="171" t="s">
        <v>95</v>
      </c>
      <c r="C9" s="205" t="s">
        <v>337</v>
      </c>
      <c r="D9" s="173" t="s">
        <v>126</v>
      </c>
      <c r="E9" s="176">
        <v>1</v>
      </c>
      <c r="F9" s="179"/>
      <c r="G9" s="180">
        <f>ROUND(E9*F9,2)</f>
        <v>0</v>
      </c>
      <c r="H9" s="181"/>
      <c r="I9" s="185" t="s">
        <v>72</v>
      </c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>
        <v>21</v>
      </c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outlineLevel="1" x14ac:dyDescent="0.2">
      <c r="A10" s="183">
        <v>2</v>
      </c>
      <c r="B10" s="171" t="s">
        <v>98</v>
      </c>
      <c r="C10" s="205" t="s">
        <v>338</v>
      </c>
      <c r="D10" s="173" t="s">
        <v>126</v>
      </c>
      <c r="E10" s="176">
        <v>1</v>
      </c>
      <c r="F10" s="179"/>
      <c r="G10" s="180">
        <f>ROUND(E10*F10,2)</f>
        <v>0</v>
      </c>
      <c r="H10" s="181"/>
      <c r="I10" s="185" t="s">
        <v>72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>
        <v>21</v>
      </c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outlineLevel="1" x14ac:dyDescent="0.2">
      <c r="A11" s="183">
        <v>3</v>
      </c>
      <c r="B11" s="171" t="s">
        <v>101</v>
      </c>
      <c r="C11" s="205" t="s">
        <v>128</v>
      </c>
      <c r="D11" s="173" t="s">
        <v>126</v>
      </c>
      <c r="E11" s="176">
        <v>1</v>
      </c>
      <c r="F11" s="179"/>
      <c r="G11" s="180">
        <f>ROUND(E11*F11,2)</f>
        <v>0</v>
      </c>
      <c r="H11" s="181"/>
      <c r="I11" s="185" t="s">
        <v>72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>
        <v>21</v>
      </c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outlineLevel="1" x14ac:dyDescent="0.2">
      <c r="A12" s="183">
        <v>4</v>
      </c>
      <c r="B12" s="171" t="s">
        <v>69</v>
      </c>
      <c r="C12" s="205" t="s">
        <v>309</v>
      </c>
      <c r="D12" s="173" t="s">
        <v>339</v>
      </c>
      <c r="E12" s="176">
        <v>2</v>
      </c>
      <c r="F12" s="179"/>
      <c r="G12" s="180">
        <f>ROUND(E12*F12,2)</f>
        <v>0</v>
      </c>
      <c r="H12" s="181"/>
      <c r="I12" s="185" t="s">
        <v>72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>
        <v>21</v>
      </c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ht="22.5" outlineLevel="1" x14ac:dyDescent="0.2">
      <c r="A13" s="183"/>
      <c r="B13" s="171"/>
      <c r="C13" s="206" t="s">
        <v>340</v>
      </c>
      <c r="D13" s="174"/>
      <c r="E13" s="177">
        <v>2</v>
      </c>
      <c r="F13" s="180"/>
      <c r="G13" s="180"/>
      <c r="H13" s="181"/>
      <c r="I13" s="185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outlineLevel="1" x14ac:dyDescent="0.2">
      <c r="A14" s="183">
        <v>5</v>
      </c>
      <c r="B14" s="171" t="s">
        <v>74</v>
      </c>
      <c r="C14" s="205" t="s">
        <v>78</v>
      </c>
      <c r="D14" s="173" t="s">
        <v>71</v>
      </c>
      <c r="E14" s="176">
        <v>1</v>
      </c>
      <c r="F14" s="179"/>
      <c r="G14" s="180">
        <f>ROUND(E14*F14,2)</f>
        <v>0</v>
      </c>
      <c r="H14" s="181"/>
      <c r="I14" s="185" t="s">
        <v>72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>
        <v>21</v>
      </c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ht="22.5" outlineLevel="1" x14ac:dyDescent="0.2">
      <c r="A15" s="183"/>
      <c r="B15" s="171"/>
      <c r="C15" s="206" t="s">
        <v>341</v>
      </c>
      <c r="D15" s="174"/>
      <c r="E15" s="177">
        <v>1</v>
      </c>
      <c r="F15" s="180"/>
      <c r="G15" s="180"/>
      <c r="H15" s="181"/>
      <c r="I15" s="185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outlineLevel="1" x14ac:dyDescent="0.2">
      <c r="A16" s="183">
        <v>6</v>
      </c>
      <c r="B16" s="171" t="s">
        <v>77</v>
      </c>
      <c r="C16" s="205" t="s">
        <v>342</v>
      </c>
      <c r="D16" s="173" t="s">
        <v>339</v>
      </c>
      <c r="E16" s="176">
        <v>1</v>
      </c>
      <c r="F16" s="179"/>
      <c r="G16" s="180">
        <f>ROUND(E16*F16,2)</f>
        <v>0</v>
      </c>
      <c r="H16" s="181"/>
      <c r="I16" s="185" t="s">
        <v>72</v>
      </c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21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outlineLevel="1" x14ac:dyDescent="0.2">
      <c r="A17" s="183"/>
      <c r="B17" s="171"/>
      <c r="C17" s="206" t="s">
        <v>343</v>
      </c>
      <c r="D17" s="174"/>
      <c r="E17" s="177">
        <v>1</v>
      </c>
      <c r="F17" s="180"/>
      <c r="G17" s="180"/>
      <c r="H17" s="181"/>
      <c r="I17" s="185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outlineLevel="1" x14ac:dyDescent="0.2">
      <c r="A18" s="183">
        <v>7</v>
      </c>
      <c r="B18" s="171" t="s">
        <v>80</v>
      </c>
      <c r="C18" s="205" t="s">
        <v>342</v>
      </c>
      <c r="D18" s="173" t="s">
        <v>339</v>
      </c>
      <c r="E18" s="176">
        <v>1</v>
      </c>
      <c r="F18" s="179"/>
      <c r="G18" s="180">
        <f>ROUND(E18*F18,2)</f>
        <v>0</v>
      </c>
      <c r="H18" s="181"/>
      <c r="I18" s="185" t="s">
        <v>72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>
        <v>21</v>
      </c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outlineLevel="1" x14ac:dyDescent="0.2">
      <c r="A19" s="183"/>
      <c r="B19" s="171"/>
      <c r="C19" s="206" t="s">
        <v>344</v>
      </c>
      <c r="D19" s="174"/>
      <c r="E19" s="177">
        <v>1</v>
      </c>
      <c r="F19" s="180"/>
      <c r="G19" s="180"/>
      <c r="H19" s="181"/>
      <c r="I19" s="185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outlineLevel="1" x14ac:dyDescent="0.2">
      <c r="A20" s="183">
        <v>8</v>
      </c>
      <c r="B20" s="171" t="s">
        <v>83</v>
      </c>
      <c r="C20" s="205" t="s">
        <v>93</v>
      </c>
      <c r="D20" s="173" t="s">
        <v>339</v>
      </c>
      <c r="E20" s="176">
        <v>2</v>
      </c>
      <c r="F20" s="179"/>
      <c r="G20" s="180">
        <f>ROUND(E20*F20,2)</f>
        <v>0</v>
      </c>
      <c r="H20" s="181"/>
      <c r="I20" s="185" t="s">
        <v>72</v>
      </c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21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outlineLevel="1" x14ac:dyDescent="0.2">
      <c r="A21" s="183"/>
      <c r="B21" s="171"/>
      <c r="C21" s="206" t="s">
        <v>345</v>
      </c>
      <c r="D21" s="174"/>
      <c r="E21" s="177">
        <v>2</v>
      </c>
      <c r="F21" s="180"/>
      <c r="G21" s="180"/>
      <c r="H21" s="181"/>
      <c r="I21" s="185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outlineLevel="1" x14ac:dyDescent="0.2">
      <c r="A22" s="183">
        <v>9</v>
      </c>
      <c r="B22" s="171" t="s">
        <v>86</v>
      </c>
      <c r="C22" s="205" t="s">
        <v>96</v>
      </c>
      <c r="D22" s="173" t="s">
        <v>339</v>
      </c>
      <c r="E22" s="176">
        <v>2</v>
      </c>
      <c r="F22" s="179"/>
      <c r="G22" s="180">
        <f>ROUND(E22*F22,2)</f>
        <v>0</v>
      </c>
      <c r="H22" s="181"/>
      <c r="I22" s="185" t="s">
        <v>72</v>
      </c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>
        <v>21</v>
      </c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outlineLevel="1" x14ac:dyDescent="0.2">
      <c r="A23" s="183"/>
      <c r="B23" s="171"/>
      <c r="C23" s="206" t="s">
        <v>346</v>
      </c>
      <c r="D23" s="174"/>
      <c r="E23" s="177">
        <v>2</v>
      </c>
      <c r="F23" s="180"/>
      <c r="G23" s="180"/>
      <c r="H23" s="181"/>
      <c r="I23" s="185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60" outlineLevel="1" x14ac:dyDescent="0.2">
      <c r="A24" s="183">
        <v>10</v>
      </c>
      <c r="B24" s="171" t="s">
        <v>89</v>
      </c>
      <c r="C24" s="205" t="s">
        <v>104</v>
      </c>
      <c r="D24" s="173" t="s">
        <v>339</v>
      </c>
      <c r="E24" s="176">
        <v>2</v>
      </c>
      <c r="F24" s="179"/>
      <c r="G24" s="180">
        <f>ROUND(E24*F24,2)</f>
        <v>0</v>
      </c>
      <c r="H24" s="181"/>
      <c r="I24" s="185" t="s">
        <v>72</v>
      </c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>
        <v>21</v>
      </c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outlineLevel="1" x14ac:dyDescent="0.2">
      <c r="A25" s="183"/>
      <c r="B25" s="171"/>
      <c r="C25" s="206" t="s">
        <v>347</v>
      </c>
      <c r="D25" s="174"/>
      <c r="E25" s="177">
        <v>2</v>
      </c>
      <c r="F25" s="180"/>
      <c r="G25" s="180"/>
      <c r="H25" s="181"/>
      <c r="I25" s="185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outlineLevel="1" x14ac:dyDescent="0.2">
      <c r="A26" s="183">
        <v>11</v>
      </c>
      <c r="B26" s="171" t="s">
        <v>92</v>
      </c>
      <c r="C26" s="205" t="s">
        <v>348</v>
      </c>
      <c r="D26" s="173" t="s">
        <v>339</v>
      </c>
      <c r="E26" s="176">
        <v>2</v>
      </c>
      <c r="F26" s="179"/>
      <c r="G26" s="180">
        <f>ROUND(E26*F26,2)</f>
        <v>0</v>
      </c>
      <c r="H26" s="181"/>
      <c r="I26" s="185" t="s">
        <v>72</v>
      </c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21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 ht="13.5" outlineLevel="1" thickBot="1" x14ac:dyDescent="0.25">
      <c r="A27" s="191"/>
      <c r="B27" s="192"/>
      <c r="C27" s="216" t="s">
        <v>349</v>
      </c>
      <c r="D27" s="214"/>
      <c r="E27" s="215">
        <v>2</v>
      </c>
      <c r="F27" s="196"/>
      <c r="G27" s="196"/>
      <c r="H27" s="197"/>
      <c r="I27" s="198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hidden="1" x14ac:dyDescent="0.2">
      <c r="C28" s="208"/>
      <c r="D28" s="142"/>
      <c r="AK28">
        <f>SUM(AK1:AK27)</f>
        <v>0</v>
      </c>
      <c r="AL28">
        <f>SUM(AL1:AL27)</f>
        <v>0</v>
      </c>
      <c r="AN28">
        <v>15</v>
      </c>
      <c r="AO28">
        <v>21</v>
      </c>
    </row>
    <row r="29" spans="1:60" ht="13.5" hidden="1" thickBot="1" x14ac:dyDescent="0.25">
      <c r="A29" s="199"/>
      <c r="B29" s="200" t="s">
        <v>129</v>
      </c>
      <c r="C29" s="209"/>
      <c r="D29" s="201"/>
      <c r="E29" s="202"/>
      <c r="F29" s="202"/>
      <c r="G29" s="203">
        <f>F8</f>
        <v>0</v>
      </c>
      <c r="AN29">
        <f>SUMIF(AM8:AM28,AN28,G8:G28)</f>
        <v>0</v>
      </c>
      <c r="AO29">
        <f>SUMIF(AM8:AM28,AO28,G8:G28)</f>
        <v>0</v>
      </c>
    </row>
    <row r="30" spans="1:60" x14ac:dyDescent="0.2">
      <c r="D30" s="142"/>
    </row>
    <row r="31" spans="1:60" x14ac:dyDescent="0.2">
      <c r="D31" s="142"/>
    </row>
    <row r="32" spans="1:60" x14ac:dyDescent="0.2">
      <c r="D32" s="142"/>
    </row>
    <row r="33" spans="4:4" x14ac:dyDescent="0.2">
      <c r="D33" s="142"/>
    </row>
    <row r="34" spans="4:4" x14ac:dyDescent="0.2">
      <c r="D34" s="142"/>
    </row>
    <row r="35" spans="4:4" x14ac:dyDescent="0.2">
      <c r="D35" s="142"/>
    </row>
    <row r="36" spans="4:4" x14ac:dyDescent="0.2">
      <c r="D36" s="142"/>
    </row>
    <row r="37" spans="4:4" x14ac:dyDescent="0.2">
      <c r="D37" s="142"/>
    </row>
    <row r="38" spans="4:4" x14ac:dyDescent="0.2">
      <c r="D38" s="142"/>
    </row>
    <row r="39" spans="4:4" x14ac:dyDescent="0.2">
      <c r="D39" s="142"/>
    </row>
    <row r="40" spans="4:4" x14ac:dyDescent="0.2">
      <c r="D40" s="142"/>
    </row>
    <row r="41" spans="4:4" x14ac:dyDescent="0.2">
      <c r="D41" s="142"/>
    </row>
    <row r="42" spans="4:4" x14ac:dyDescent="0.2">
      <c r="D42" s="142"/>
    </row>
    <row r="43" spans="4:4" x14ac:dyDescent="0.2">
      <c r="D43" s="142"/>
    </row>
    <row r="44" spans="4:4" x14ac:dyDescent="0.2">
      <c r="D44" s="142"/>
    </row>
    <row r="45" spans="4:4" x14ac:dyDescent="0.2">
      <c r="D45" s="142"/>
    </row>
    <row r="46" spans="4:4" x14ac:dyDescent="0.2">
      <c r="D46" s="142"/>
    </row>
    <row r="47" spans="4:4" x14ac:dyDescent="0.2">
      <c r="D47" s="142"/>
    </row>
    <row r="48" spans="4:4" x14ac:dyDescent="0.2">
      <c r="D48" s="142"/>
    </row>
    <row r="49" spans="4:4" x14ac:dyDescent="0.2">
      <c r="D49" s="142"/>
    </row>
    <row r="50" spans="4:4" x14ac:dyDescent="0.2">
      <c r="D50" s="142"/>
    </row>
    <row r="51" spans="4:4" x14ac:dyDescent="0.2">
      <c r="D51" s="142"/>
    </row>
    <row r="52" spans="4:4" x14ac:dyDescent="0.2">
      <c r="D52" s="142"/>
    </row>
    <row r="53" spans="4:4" x14ac:dyDescent="0.2">
      <c r="D53" s="142"/>
    </row>
    <row r="54" spans="4:4" x14ac:dyDescent="0.2">
      <c r="D54" s="142"/>
    </row>
    <row r="55" spans="4:4" x14ac:dyDescent="0.2">
      <c r="D55" s="142"/>
    </row>
    <row r="56" spans="4:4" x14ac:dyDescent="0.2">
      <c r="D56" s="142"/>
    </row>
    <row r="57" spans="4:4" x14ac:dyDescent="0.2">
      <c r="D57" s="142"/>
    </row>
    <row r="58" spans="4:4" x14ac:dyDescent="0.2">
      <c r="D58" s="142"/>
    </row>
    <row r="59" spans="4:4" x14ac:dyDescent="0.2">
      <c r="D59" s="142"/>
    </row>
    <row r="60" spans="4:4" x14ac:dyDescent="0.2">
      <c r="D60" s="142"/>
    </row>
    <row r="61" spans="4:4" x14ac:dyDescent="0.2">
      <c r="D61" s="142"/>
    </row>
    <row r="62" spans="4:4" x14ac:dyDescent="0.2">
      <c r="D62" s="142"/>
    </row>
    <row r="63" spans="4:4" x14ac:dyDescent="0.2">
      <c r="D63" s="142"/>
    </row>
    <row r="64" spans="4:4" x14ac:dyDescent="0.2">
      <c r="D64" s="142"/>
    </row>
    <row r="65" spans="4:4" x14ac:dyDescent="0.2">
      <c r="D65" s="142"/>
    </row>
    <row r="66" spans="4:4" x14ac:dyDescent="0.2">
      <c r="D66" s="142"/>
    </row>
    <row r="67" spans="4:4" x14ac:dyDescent="0.2">
      <c r="D67" s="142"/>
    </row>
    <row r="68" spans="4:4" x14ac:dyDescent="0.2">
      <c r="D68" s="142"/>
    </row>
    <row r="69" spans="4:4" x14ac:dyDescent="0.2">
      <c r="D69" s="142"/>
    </row>
    <row r="70" spans="4:4" x14ac:dyDescent="0.2">
      <c r="D70" s="142"/>
    </row>
    <row r="71" spans="4:4" x14ac:dyDescent="0.2">
      <c r="D71" s="142"/>
    </row>
    <row r="72" spans="4:4" x14ac:dyDescent="0.2">
      <c r="D72" s="142"/>
    </row>
    <row r="73" spans="4:4" x14ac:dyDescent="0.2">
      <c r="D73" s="142"/>
    </row>
    <row r="74" spans="4:4" x14ac:dyDescent="0.2">
      <c r="D74" s="142"/>
    </row>
    <row r="75" spans="4:4" x14ac:dyDescent="0.2">
      <c r="D75" s="142"/>
    </row>
    <row r="76" spans="4:4" x14ac:dyDescent="0.2">
      <c r="D76" s="142"/>
    </row>
    <row r="77" spans="4:4" x14ac:dyDescent="0.2">
      <c r="D77" s="142"/>
    </row>
    <row r="78" spans="4:4" x14ac:dyDescent="0.2">
      <c r="D78" s="142"/>
    </row>
    <row r="79" spans="4:4" x14ac:dyDescent="0.2">
      <c r="D79" s="142"/>
    </row>
    <row r="80" spans="4:4" x14ac:dyDescent="0.2">
      <c r="D80" s="142"/>
    </row>
    <row r="81" spans="4:4" x14ac:dyDescent="0.2">
      <c r="D81" s="142"/>
    </row>
    <row r="82" spans="4:4" x14ac:dyDescent="0.2">
      <c r="D82" s="142"/>
    </row>
    <row r="83" spans="4:4" x14ac:dyDescent="0.2">
      <c r="D83" s="142"/>
    </row>
    <row r="84" spans="4:4" x14ac:dyDescent="0.2">
      <c r="D84" s="142"/>
    </row>
    <row r="85" spans="4:4" x14ac:dyDescent="0.2">
      <c r="D85" s="142"/>
    </row>
    <row r="86" spans="4:4" x14ac:dyDescent="0.2">
      <c r="D86" s="142"/>
    </row>
    <row r="87" spans="4:4" x14ac:dyDescent="0.2">
      <c r="D87" s="142"/>
    </row>
    <row r="88" spans="4:4" x14ac:dyDescent="0.2">
      <c r="D88" s="142"/>
    </row>
    <row r="89" spans="4:4" x14ac:dyDescent="0.2">
      <c r="D89" s="142"/>
    </row>
    <row r="90" spans="4:4" x14ac:dyDescent="0.2">
      <c r="D90" s="142"/>
    </row>
    <row r="91" spans="4:4" x14ac:dyDescent="0.2">
      <c r="D91" s="142"/>
    </row>
    <row r="92" spans="4:4" x14ac:dyDescent="0.2">
      <c r="D92" s="142"/>
    </row>
    <row r="93" spans="4:4" x14ac:dyDescent="0.2">
      <c r="D93" s="142"/>
    </row>
    <row r="94" spans="4:4" x14ac:dyDescent="0.2">
      <c r="D94" s="142"/>
    </row>
    <row r="95" spans="4:4" x14ac:dyDescent="0.2">
      <c r="D95" s="142"/>
    </row>
    <row r="96" spans="4:4" x14ac:dyDescent="0.2">
      <c r="D96" s="142"/>
    </row>
    <row r="97" spans="4:4" x14ac:dyDescent="0.2">
      <c r="D97" s="142"/>
    </row>
    <row r="98" spans="4:4" x14ac:dyDescent="0.2">
      <c r="D98" s="142"/>
    </row>
    <row r="99" spans="4:4" x14ac:dyDescent="0.2">
      <c r="D99" s="142"/>
    </row>
    <row r="100" spans="4:4" x14ac:dyDescent="0.2">
      <c r="D100" s="142"/>
    </row>
    <row r="101" spans="4:4" x14ac:dyDescent="0.2">
      <c r="D101" s="142"/>
    </row>
    <row r="102" spans="4:4" x14ac:dyDescent="0.2">
      <c r="D102" s="142"/>
    </row>
    <row r="103" spans="4:4" x14ac:dyDescent="0.2">
      <c r="D103" s="142"/>
    </row>
    <row r="104" spans="4:4" x14ac:dyDescent="0.2">
      <c r="D104" s="142"/>
    </row>
    <row r="105" spans="4:4" x14ac:dyDescent="0.2">
      <c r="D105" s="142"/>
    </row>
    <row r="106" spans="4:4" x14ac:dyDescent="0.2">
      <c r="D106" s="142"/>
    </row>
    <row r="107" spans="4:4" x14ac:dyDescent="0.2">
      <c r="D107" s="142"/>
    </row>
    <row r="108" spans="4:4" x14ac:dyDescent="0.2">
      <c r="D108" s="142"/>
    </row>
    <row r="109" spans="4:4" x14ac:dyDescent="0.2">
      <c r="D109" s="142"/>
    </row>
    <row r="110" spans="4:4" x14ac:dyDescent="0.2">
      <c r="D110" s="142"/>
    </row>
    <row r="111" spans="4:4" x14ac:dyDescent="0.2">
      <c r="D111" s="142"/>
    </row>
    <row r="112" spans="4:4" x14ac:dyDescent="0.2">
      <c r="D112" s="142"/>
    </row>
    <row r="113" spans="4:4" x14ac:dyDescent="0.2">
      <c r="D113" s="142"/>
    </row>
    <row r="114" spans="4:4" x14ac:dyDescent="0.2">
      <c r="D114" s="142"/>
    </row>
    <row r="115" spans="4:4" x14ac:dyDescent="0.2">
      <c r="D115" s="142"/>
    </row>
    <row r="116" spans="4:4" x14ac:dyDescent="0.2">
      <c r="D116" s="142"/>
    </row>
    <row r="117" spans="4:4" x14ac:dyDescent="0.2">
      <c r="D117" s="142"/>
    </row>
    <row r="118" spans="4:4" x14ac:dyDescent="0.2">
      <c r="D118" s="142"/>
    </row>
    <row r="119" spans="4:4" x14ac:dyDescent="0.2">
      <c r="D119" s="142"/>
    </row>
    <row r="120" spans="4:4" x14ac:dyDescent="0.2">
      <c r="D120" s="142"/>
    </row>
    <row r="121" spans="4:4" x14ac:dyDescent="0.2">
      <c r="D121" s="142"/>
    </row>
    <row r="122" spans="4:4" x14ac:dyDescent="0.2">
      <c r="D122" s="142"/>
    </row>
    <row r="123" spans="4:4" x14ac:dyDescent="0.2">
      <c r="D123" s="142"/>
    </row>
    <row r="124" spans="4:4" x14ac:dyDescent="0.2">
      <c r="D124" s="142"/>
    </row>
    <row r="125" spans="4:4" x14ac:dyDescent="0.2">
      <c r="D125" s="142"/>
    </row>
    <row r="126" spans="4:4" x14ac:dyDescent="0.2">
      <c r="D126" s="142"/>
    </row>
    <row r="127" spans="4:4" x14ac:dyDescent="0.2">
      <c r="D127" s="142"/>
    </row>
    <row r="128" spans="4:4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sheetProtection password="B85D" sheet="1"/>
  <mergeCells count="3">
    <mergeCell ref="A1:G1"/>
    <mergeCell ref="C7:G7"/>
    <mergeCell ref="F8:G8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D12" sqref="D12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436</v>
      </c>
      <c r="B1" s="28" t="str">
        <f>Zakázka!CisloStavby</f>
        <v>IOP-ZZ-2015</v>
      </c>
      <c r="C1" s="31" t="str">
        <f>Zakázka!NazevStavby</f>
        <v>Zvuková zařízení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440</v>
      </c>
      <c r="B2" s="122" t="s">
        <v>44</v>
      </c>
      <c r="C2" s="252" t="s">
        <v>45</v>
      </c>
      <c r="D2" s="241"/>
      <c r="E2" s="241"/>
      <c r="F2" s="241"/>
      <c r="G2" s="26"/>
      <c r="H2" s="34"/>
    </row>
    <row r="3" spans="1:10" ht="13.5" customHeight="1" thickTop="1" x14ac:dyDescent="0.2">
      <c r="H3" s="35"/>
    </row>
    <row r="4" spans="1:10" ht="18" customHeight="1" x14ac:dyDescent="0.25">
      <c r="A4" s="240" t="s">
        <v>444</v>
      </c>
      <c r="B4" s="240"/>
      <c r="C4" s="240"/>
      <c r="D4" s="240"/>
      <c r="E4" s="240"/>
      <c r="F4" s="240"/>
      <c r="G4" s="240"/>
      <c r="H4" s="240"/>
    </row>
    <row r="5" spans="1:10" ht="12.75" customHeight="1" x14ac:dyDescent="0.2">
      <c r="H5" s="35"/>
    </row>
    <row r="6" spans="1:10" ht="15.75" customHeight="1" x14ac:dyDescent="0.25">
      <c r="A6" s="32" t="s">
        <v>22</v>
      </c>
      <c r="B6" s="29" t="str">
        <f>B2</f>
        <v>03</v>
      </c>
      <c r="H6" s="35"/>
    </row>
    <row r="7" spans="1:10" ht="15.75" customHeight="1" x14ac:dyDescent="0.25">
      <c r="B7" s="242" t="str">
        <f>C2</f>
        <v>Zvuková zařízení - partner projektu - Centrum barokní kultury</v>
      </c>
      <c r="C7" s="243"/>
      <c r="D7" s="243"/>
      <c r="E7" s="243"/>
      <c r="F7" s="243"/>
      <c r="G7" s="243"/>
      <c r="H7" s="35"/>
    </row>
    <row r="8" spans="1:10" ht="12.75" customHeight="1" x14ac:dyDescent="0.2">
      <c r="H8" s="35"/>
    </row>
    <row r="9" spans="1:10" ht="12.75" customHeight="1" x14ac:dyDescent="0.2">
      <c r="A9" s="32"/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57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23" t="s">
        <v>441</v>
      </c>
      <c r="B16" s="124"/>
      <c r="C16" s="124"/>
      <c r="D16" s="124"/>
      <c r="E16" s="124"/>
      <c r="F16" s="124"/>
      <c r="G16" s="124"/>
      <c r="H16" s="125"/>
      <c r="I16" s="32"/>
      <c r="J16" s="32"/>
    </row>
    <row r="17" spans="1:55" ht="12.75" customHeight="1" x14ac:dyDescent="0.2">
      <c r="A17" s="131" t="s">
        <v>58</v>
      </c>
      <c r="B17" s="132"/>
      <c r="C17" s="133"/>
      <c r="D17" s="133"/>
      <c r="E17" s="133"/>
      <c r="F17" s="133"/>
      <c r="G17" s="134"/>
      <c r="H17" s="135" t="s">
        <v>59</v>
      </c>
      <c r="I17" s="32"/>
      <c r="J17" s="32"/>
    </row>
    <row r="18" spans="1:55" ht="12.75" customHeight="1" x14ac:dyDescent="0.2">
      <c r="A18" s="129" t="s">
        <v>40</v>
      </c>
      <c r="B18" s="127" t="s">
        <v>350</v>
      </c>
      <c r="C18" s="126"/>
      <c r="D18" s="126"/>
      <c r="E18" s="126"/>
      <c r="F18" s="126"/>
      <c r="G18" s="128"/>
      <c r="H18" s="130">
        <f>'03 01 Pol'!G89</f>
        <v>0</v>
      </c>
      <c r="I18" s="32"/>
      <c r="J18" s="32"/>
      <c r="O18">
        <f>'03 01 Pol'!AN89</f>
        <v>0</v>
      </c>
      <c r="P18">
        <f>'03 01 Pol'!AO89</f>
        <v>0</v>
      </c>
    </row>
    <row r="19" spans="1:55" ht="12.75" customHeight="1" thickBot="1" x14ac:dyDescent="0.25">
      <c r="A19" s="136"/>
      <c r="B19" s="137" t="s">
        <v>442</v>
      </c>
      <c r="C19" s="138"/>
      <c r="D19" s="139" t="str">
        <f>B2</f>
        <v>03</v>
      </c>
      <c r="E19" s="138"/>
      <c r="F19" s="138"/>
      <c r="G19" s="140"/>
      <c r="H19" s="141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3" t="s">
        <v>130</v>
      </c>
      <c r="B21" s="124"/>
      <c r="C21" s="124"/>
      <c r="D21" s="210" t="s">
        <v>40</v>
      </c>
      <c r="E21" s="253" t="s">
        <v>350</v>
      </c>
      <c r="F21" s="253"/>
      <c r="G21" s="253"/>
      <c r="H21" s="253"/>
      <c r="I21" s="32"/>
      <c r="J21" s="32"/>
      <c r="BC21" s="211" t="str">
        <f>E21</f>
        <v>Nahrávací studio</v>
      </c>
    </row>
    <row r="22" spans="1:55" ht="12.75" customHeight="1" x14ac:dyDescent="0.2">
      <c r="A22" s="131" t="s">
        <v>443</v>
      </c>
      <c r="B22" s="132"/>
      <c r="C22" s="133"/>
      <c r="D22" s="133"/>
      <c r="E22" s="133"/>
      <c r="F22" s="133"/>
      <c r="G22" s="134"/>
      <c r="H22" s="135" t="s">
        <v>59</v>
      </c>
      <c r="I22" s="32"/>
      <c r="J22" s="32"/>
    </row>
    <row r="23" spans="1:55" ht="12.75" customHeight="1" x14ac:dyDescent="0.2">
      <c r="A23" s="129" t="s">
        <v>40</v>
      </c>
      <c r="B23" s="127" t="s">
        <v>55</v>
      </c>
      <c r="C23" s="126"/>
      <c r="D23" s="126"/>
      <c r="E23" s="126"/>
      <c r="F23" s="126"/>
      <c r="G23" s="128"/>
      <c r="H23" s="212">
        <f>'03 01 Pol'!F8</f>
        <v>0</v>
      </c>
      <c r="I23" s="32"/>
      <c r="J23" s="32"/>
    </row>
    <row r="24" spans="1:55" ht="12.75" customHeight="1" thickBot="1" x14ac:dyDescent="0.25">
      <c r="A24" s="136"/>
      <c r="B24" s="137" t="s">
        <v>131</v>
      </c>
      <c r="C24" s="138"/>
      <c r="D24" s="139" t="str">
        <f>D21</f>
        <v>01</v>
      </c>
      <c r="E24" s="138"/>
      <c r="F24" s="138"/>
      <c r="G24" s="140"/>
      <c r="H24" s="213">
        <f>SUM(H23:H23)</f>
        <v>0</v>
      </c>
      <c r="I24" s="32"/>
      <c r="J24" s="32"/>
    </row>
    <row r="25" spans="1:55" ht="12.75" customHeight="1" x14ac:dyDescent="0.2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m2Lap0nTkEVd8czJ+hkkuVJtXMGA/6OWZqtNGrY/p2YtQIIWt2Fas+6JByziRfVVhF+qdm6WyqMgD83X/4CTsA==" saltValue="NvbtM72w8DZR02tdwKGRvA==" spinCount="100000" sheet="1" objects="1" scenarios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254" t="s">
        <v>62</v>
      </c>
      <c r="B1" s="254"/>
      <c r="C1" s="255"/>
      <c r="D1" s="254"/>
      <c r="E1" s="254"/>
      <c r="F1" s="254"/>
      <c r="G1" s="254"/>
      <c r="AC1" t="s">
        <v>65</v>
      </c>
    </row>
    <row r="2" spans="1:60" ht="13.5" thickTop="1" x14ac:dyDescent="0.2">
      <c r="A2" s="147" t="s">
        <v>26</v>
      </c>
      <c r="B2" s="151" t="s">
        <v>37</v>
      </c>
      <c r="C2" s="164" t="s">
        <v>38</v>
      </c>
      <c r="D2" s="149"/>
      <c r="E2" s="148"/>
      <c r="F2" s="148"/>
      <c r="G2" s="150"/>
    </row>
    <row r="3" spans="1:60" x14ac:dyDescent="0.2">
      <c r="A3" s="145" t="s">
        <v>27</v>
      </c>
      <c r="B3" s="152" t="s">
        <v>44</v>
      </c>
      <c r="C3" s="165" t="s">
        <v>45</v>
      </c>
      <c r="D3" s="144"/>
      <c r="E3" s="143"/>
      <c r="F3" s="143"/>
      <c r="G3" s="146"/>
    </row>
    <row r="4" spans="1:60" ht="13.5" thickBot="1" x14ac:dyDescent="0.25">
      <c r="A4" s="153" t="s">
        <v>28</v>
      </c>
      <c r="B4" s="154" t="s">
        <v>40</v>
      </c>
      <c r="C4" s="166" t="s">
        <v>350</v>
      </c>
      <c r="D4" s="155"/>
      <c r="E4" s="156"/>
      <c r="F4" s="156"/>
      <c r="G4" s="157"/>
    </row>
    <row r="5" spans="1:60" ht="14.25" thickTop="1" thickBot="1" x14ac:dyDescent="0.25">
      <c r="C5" s="167"/>
      <c r="D5" s="142"/>
    </row>
    <row r="6" spans="1:60" ht="27" thickTop="1" thickBot="1" x14ac:dyDescent="0.25">
      <c r="A6" s="158" t="s">
        <v>29</v>
      </c>
      <c r="B6" s="161" t="s">
        <v>30</v>
      </c>
      <c r="C6" s="168" t="s">
        <v>31</v>
      </c>
      <c r="D6" s="160" t="s">
        <v>32</v>
      </c>
      <c r="E6" s="159" t="s">
        <v>33</v>
      </c>
      <c r="F6" s="162" t="s">
        <v>34</v>
      </c>
      <c r="G6" s="158" t="s">
        <v>35</v>
      </c>
      <c r="H6" s="186" t="s">
        <v>63</v>
      </c>
      <c r="I6" s="169" t="s">
        <v>64</v>
      </c>
      <c r="J6" s="54"/>
    </row>
    <row r="7" spans="1:60" x14ac:dyDescent="0.2">
      <c r="A7" s="187"/>
      <c r="B7" s="188" t="s">
        <v>66</v>
      </c>
      <c r="C7" s="256" t="s">
        <v>67</v>
      </c>
      <c r="D7" s="257"/>
      <c r="E7" s="258"/>
      <c r="F7" s="259"/>
      <c r="G7" s="259"/>
      <c r="H7" s="189"/>
      <c r="I7" s="190"/>
    </row>
    <row r="8" spans="1:60" x14ac:dyDescent="0.2">
      <c r="A8" s="182" t="s">
        <v>68</v>
      </c>
      <c r="B8" s="170" t="s">
        <v>40</v>
      </c>
      <c r="C8" s="204" t="s">
        <v>55</v>
      </c>
      <c r="D8" s="172"/>
      <c r="E8" s="175"/>
      <c r="F8" s="260">
        <f>SUM(G9:G87)</f>
        <v>0</v>
      </c>
      <c r="G8" s="261"/>
      <c r="H8" s="178"/>
      <c r="I8" s="184"/>
    </row>
    <row r="9" spans="1:60" outlineLevel="1" x14ac:dyDescent="0.2">
      <c r="A9" s="183">
        <v>1</v>
      </c>
      <c r="B9" s="171" t="s">
        <v>69</v>
      </c>
      <c r="C9" s="205" t="s">
        <v>351</v>
      </c>
      <c r="D9" s="173" t="s">
        <v>71</v>
      </c>
      <c r="E9" s="176">
        <v>1</v>
      </c>
      <c r="F9" s="179"/>
      <c r="G9" s="180">
        <f>ROUND(E9*F9,2)</f>
        <v>0</v>
      </c>
      <c r="H9" s="181"/>
      <c r="I9" s="185" t="s">
        <v>72</v>
      </c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>
        <v>21</v>
      </c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outlineLevel="1" x14ac:dyDescent="0.2">
      <c r="A10" s="183"/>
      <c r="B10" s="171"/>
      <c r="C10" s="206" t="s">
        <v>352</v>
      </c>
      <c r="D10" s="174"/>
      <c r="E10" s="177">
        <v>1</v>
      </c>
      <c r="F10" s="180"/>
      <c r="G10" s="180"/>
      <c r="H10" s="181"/>
      <c r="I10" s="185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ht="22.5" outlineLevel="1" x14ac:dyDescent="0.2">
      <c r="A11" s="183"/>
      <c r="B11" s="171"/>
      <c r="C11" s="206" t="s">
        <v>353</v>
      </c>
      <c r="D11" s="174"/>
      <c r="E11" s="177"/>
      <c r="F11" s="180"/>
      <c r="G11" s="180"/>
      <c r="H11" s="181"/>
      <c r="I11" s="185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22.5" outlineLevel="1" x14ac:dyDescent="0.2">
      <c r="A12" s="183"/>
      <c r="B12" s="171"/>
      <c r="C12" s="206" t="s">
        <v>354</v>
      </c>
      <c r="D12" s="174"/>
      <c r="E12" s="177"/>
      <c r="F12" s="180"/>
      <c r="G12" s="180"/>
      <c r="H12" s="181"/>
      <c r="I12" s="185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outlineLevel="1" x14ac:dyDescent="0.2">
      <c r="A13" s="183"/>
      <c r="B13" s="171"/>
      <c r="C13" s="206" t="s">
        <v>355</v>
      </c>
      <c r="D13" s="174"/>
      <c r="E13" s="177"/>
      <c r="F13" s="180"/>
      <c r="G13" s="180"/>
      <c r="H13" s="181"/>
      <c r="I13" s="185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outlineLevel="1" x14ac:dyDescent="0.2">
      <c r="A14" s="183"/>
      <c r="B14" s="171"/>
      <c r="C14" s="206" t="s">
        <v>356</v>
      </c>
      <c r="D14" s="174"/>
      <c r="E14" s="177"/>
      <c r="F14" s="180"/>
      <c r="G14" s="180"/>
      <c r="H14" s="181"/>
      <c r="I14" s="185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outlineLevel="1" x14ac:dyDescent="0.2">
      <c r="A15" s="183"/>
      <c r="B15" s="171"/>
      <c r="C15" s="206" t="s">
        <v>357</v>
      </c>
      <c r="D15" s="174"/>
      <c r="E15" s="177"/>
      <c r="F15" s="180"/>
      <c r="G15" s="180"/>
      <c r="H15" s="181"/>
      <c r="I15" s="185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ht="33.75" outlineLevel="1" x14ac:dyDescent="0.2">
      <c r="A16" s="183"/>
      <c r="B16" s="171"/>
      <c r="C16" s="206" t="s">
        <v>358</v>
      </c>
      <c r="D16" s="174"/>
      <c r="E16" s="177"/>
      <c r="F16" s="180"/>
      <c r="G16" s="180"/>
      <c r="H16" s="181"/>
      <c r="I16" s="185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outlineLevel="1" x14ac:dyDescent="0.2">
      <c r="A17" s="183">
        <v>2</v>
      </c>
      <c r="B17" s="171" t="s">
        <v>74</v>
      </c>
      <c r="C17" s="205" t="s">
        <v>359</v>
      </c>
      <c r="D17" s="173" t="s">
        <v>71</v>
      </c>
      <c r="E17" s="176">
        <v>1</v>
      </c>
      <c r="F17" s="179"/>
      <c r="G17" s="180">
        <f>ROUND(E17*F17,2)</f>
        <v>0</v>
      </c>
      <c r="H17" s="181"/>
      <c r="I17" s="185" t="s">
        <v>72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>
        <v>21</v>
      </c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outlineLevel="1" x14ac:dyDescent="0.2">
      <c r="A18" s="183"/>
      <c r="B18" s="171"/>
      <c r="C18" s="206" t="s">
        <v>360</v>
      </c>
      <c r="D18" s="174"/>
      <c r="E18" s="177">
        <v>1</v>
      </c>
      <c r="F18" s="180"/>
      <c r="G18" s="180"/>
      <c r="H18" s="181"/>
      <c r="I18" s="185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outlineLevel="1" x14ac:dyDescent="0.2">
      <c r="A19" s="183"/>
      <c r="B19" s="171"/>
      <c r="C19" s="206" t="s">
        <v>361</v>
      </c>
      <c r="D19" s="174"/>
      <c r="E19" s="177"/>
      <c r="F19" s="180"/>
      <c r="G19" s="180"/>
      <c r="H19" s="181"/>
      <c r="I19" s="185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outlineLevel="1" x14ac:dyDescent="0.2">
      <c r="A20" s="183"/>
      <c r="B20" s="171"/>
      <c r="C20" s="206" t="s">
        <v>362</v>
      </c>
      <c r="D20" s="174"/>
      <c r="E20" s="177"/>
      <c r="F20" s="180"/>
      <c r="G20" s="180"/>
      <c r="H20" s="181"/>
      <c r="I20" s="185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outlineLevel="1" x14ac:dyDescent="0.2">
      <c r="A21" s="183"/>
      <c r="B21" s="171"/>
      <c r="C21" s="206" t="s">
        <v>363</v>
      </c>
      <c r="D21" s="174"/>
      <c r="E21" s="177"/>
      <c r="F21" s="180"/>
      <c r="G21" s="180"/>
      <c r="H21" s="181"/>
      <c r="I21" s="185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ht="22.5" outlineLevel="1" x14ac:dyDescent="0.2">
      <c r="A22" s="183"/>
      <c r="B22" s="171"/>
      <c r="C22" s="206" t="s">
        <v>364</v>
      </c>
      <c r="D22" s="174"/>
      <c r="E22" s="177"/>
      <c r="F22" s="180"/>
      <c r="G22" s="180"/>
      <c r="H22" s="181"/>
      <c r="I22" s="185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outlineLevel="1" x14ac:dyDescent="0.2">
      <c r="A23" s="183"/>
      <c r="B23" s="171"/>
      <c r="C23" s="206" t="s">
        <v>365</v>
      </c>
      <c r="D23" s="174"/>
      <c r="E23" s="177"/>
      <c r="F23" s="180"/>
      <c r="G23" s="180"/>
      <c r="H23" s="181"/>
      <c r="I23" s="185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60" ht="33.75" outlineLevel="1" x14ac:dyDescent="0.2">
      <c r="A24" s="183"/>
      <c r="B24" s="171"/>
      <c r="C24" s="206" t="s">
        <v>366</v>
      </c>
      <c r="D24" s="174"/>
      <c r="E24" s="177"/>
      <c r="F24" s="180"/>
      <c r="G24" s="180"/>
      <c r="H24" s="181"/>
      <c r="I24" s="185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ht="22.5" outlineLevel="1" x14ac:dyDescent="0.2">
      <c r="A25" s="183"/>
      <c r="B25" s="171"/>
      <c r="C25" s="206" t="s">
        <v>367</v>
      </c>
      <c r="D25" s="174"/>
      <c r="E25" s="177"/>
      <c r="F25" s="180"/>
      <c r="G25" s="180"/>
      <c r="H25" s="181"/>
      <c r="I25" s="185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ht="22.5" outlineLevel="1" x14ac:dyDescent="0.2">
      <c r="A26" s="183"/>
      <c r="B26" s="171"/>
      <c r="C26" s="206" t="s">
        <v>368</v>
      </c>
      <c r="D26" s="174"/>
      <c r="E26" s="177"/>
      <c r="F26" s="180"/>
      <c r="G26" s="180"/>
      <c r="H26" s="181"/>
      <c r="I26" s="185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 ht="33.75" outlineLevel="1" x14ac:dyDescent="0.2">
      <c r="A27" s="183"/>
      <c r="B27" s="171"/>
      <c r="C27" s="206" t="s">
        <v>369</v>
      </c>
      <c r="D27" s="174"/>
      <c r="E27" s="177"/>
      <c r="F27" s="180"/>
      <c r="G27" s="180"/>
      <c r="H27" s="181"/>
      <c r="I27" s="185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outlineLevel="1" x14ac:dyDescent="0.2">
      <c r="A28" s="183"/>
      <c r="B28" s="171"/>
      <c r="C28" s="206" t="s">
        <v>370</v>
      </c>
      <c r="D28" s="174"/>
      <c r="E28" s="177"/>
      <c r="F28" s="180"/>
      <c r="G28" s="180"/>
      <c r="H28" s="181"/>
      <c r="I28" s="185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outlineLevel="1" x14ac:dyDescent="0.2">
      <c r="A29" s="183"/>
      <c r="B29" s="171"/>
      <c r="C29" s="206" t="s">
        <v>371</v>
      </c>
      <c r="D29" s="174"/>
      <c r="E29" s="177"/>
      <c r="F29" s="180"/>
      <c r="G29" s="180"/>
      <c r="H29" s="181"/>
      <c r="I29" s="185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ht="22.5" outlineLevel="1" x14ac:dyDescent="0.2">
      <c r="A30" s="183"/>
      <c r="B30" s="171"/>
      <c r="C30" s="206" t="s">
        <v>372</v>
      </c>
      <c r="D30" s="174"/>
      <c r="E30" s="177"/>
      <c r="F30" s="180"/>
      <c r="G30" s="180"/>
      <c r="H30" s="181"/>
      <c r="I30" s="185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outlineLevel="1" x14ac:dyDescent="0.2">
      <c r="A31" s="183">
        <v>3</v>
      </c>
      <c r="B31" s="171" t="s">
        <v>77</v>
      </c>
      <c r="C31" s="205" t="s">
        <v>373</v>
      </c>
      <c r="D31" s="173" t="s">
        <v>71</v>
      </c>
      <c r="E31" s="176">
        <v>1</v>
      </c>
      <c r="F31" s="179"/>
      <c r="G31" s="180">
        <f>ROUND(E31*F31,2)</f>
        <v>0</v>
      </c>
      <c r="H31" s="181"/>
      <c r="I31" s="185" t="s">
        <v>72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>
        <v>21</v>
      </c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outlineLevel="1" x14ac:dyDescent="0.2">
      <c r="A32" s="183"/>
      <c r="B32" s="171"/>
      <c r="C32" s="206" t="s">
        <v>374</v>
      </c>
      <c r="D32" s="174"/>
      <c r="E32" s="177">
        <v>1</v>
      </c>
      <c r="F32" s="180"/>
      <c r="G32" s="180"/>
      <c r="H32" s="181"/>
      <c r="I32" s="185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60" outlineLevel="1" x14ac:dyDescent="0.2">
      <c r="A33" s="183">
        <v>4</v>
      </c>
      <c r="B33" s="171" t="s">
        <v>312</v>
      </c>
      <c r="C33" s="205" t="s">
        <v>375</v>
      </c>
      <c r="D33" s="173" t="s">
        <v>71</v>
      </c>
      <c r="E33" s="176">
        <v>1</v>
      </c>
      <c r="F33" s="179"/>
      <c r="G33" s="180">
        <f>ROUND(E33*F33,2)</f>
        <v>0</v>
      </c>
      <c r="H33" s="181"/>
      <c r="I33" s="185" t="s">
        <v>72</v>
      </c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>
        <v>21</v>
      </c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ht="22.5" outlineLevel="1" x14ac:dyDescent="0.2">
      <c r="A34" s="183"/>
      <c r="B34" s="171"/>
      <c r="C34" s="206" t="s">
        <v>376</v>
      </c>
      <c r="D34" s="174"/>
      <c r="E34" s="177">
        <v>1</v>
      </c>
      <c r="F34" s="180"/>
      <c r="G34" s="180"/>
      <c r="H34" s="181"/>
      <c r="I34" s="185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outlineLevel="1" x14ac:dyDescent="0.2">
      <c r="A35" s="183">
        <v>5</v>
      </c>
      <c r="B35" s="171" t="s">
        <v>314</v>
      </c>
      <c r="C35" s="205" t="s">
        <v>377</v>
      </c>
      <c r="D35" s="173" t="s">
        <v>71</v>
      </c>
      <c r="E35" s="176">
        <v>1</v>
      </c>
      <c r="F35" s="179"/>
      <c r="G35" s="180">
        <f>ROUND(E35*F35,2)</f>
        <v>0</v>
      </c>
      <c r="H35" s="181"/>
      <c r="I35" s="185" t="s">
        <v>72</v>
      </c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>
        <v>21</v>
      </c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60" ht="22.5" outlineLevel="1" x14ac:dyDescent="0.2">
      <c r="A36" s="183"/>
      <c r="B36" s="171"/>
      <c r="C36" s="206" t="s">
        <v>378</v>
      </c>
      <c r="D36" s="174"/>
      <c r="E36" s="177">
        <v>1</v>
      </c>
      <c r="F36" s="180"/>
      <c r="G36" s="180"/>
      <c r="H36" s="181"/>
      <c r="I36" s="185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outlineLevel="1" x14ac:dyDescent="0.2">
      <c r="A37" s="183">
        <v>6</v>
      </c>
      <c r="B37" s="171" t="s">
        <v>83</v>
      </c>
      <c r="C37" s="205" t="s">
        <v>379</v>
      </c>
      <c r="D37" s="173" t="s">
        <v>71</v>
      </c>
      <c r="E37" s="176">
        <v>2</v>
      </c>
      <c r="F37" s="179"/>
      <c r="G37" s="180">
        <f>ROUND(E37*F37,2)</f>
        <v>0</v>
      </c>
      <c r="H37" s="181"/>
      <c r="I37" s="185" t="s">
        <v>72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>
        <v>21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ht="22.5" outlineLevel="1" x14ac:dyDescent="0.2">
      <c r="A38" s="183"/>
      <c r="B38" s="171"/>
      <c r="C38" s="206" t="s">
        <v>380</v>
      </c>
      <c r="D38" s="174"/>
      <c r="E38" s="177">
        <v>2</v>
      </c>
      <c r="F38" s="180"/>
      <c r="G38" s="180"/>
      <c r="H38" s="181"/>
      <c r="I38" s="185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outlineLevel="1" x14ac:dyDescent="0.2">
      <c r="A39" s="183">
        <v>7</v>
      </c>
      <c r="B39" s="171" t="s">
        <v>86</v>
      </c>
      <c r="C39" s="205" t="s">
        <v>381</v>
      </c>
      <c r="D39" s="173" t="s">
        <v>71</v>
      </c>
      <c r="E39" s="176">
        <v>2</v>
      </c>
      <c r="F39" s="179"/>
      <c r="G39" s="180">
        <f>ROUND(E39*F39,2)</f>
        <v>0</v>
      </c>
      <c r="H39" s="181"/>
      <c r="I39" s="185" t="s">
        <v>72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>
        <v>21</v>
      </c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ht="22.5" outlineLevel="1" x14ac:dyDescent="0.2">
      <c r="A40" s="183"/>
      <c r="B40" s="171"/>
      <c r="C40" s="206" t="s">
        <v>382</v>
      </c>
      <c r="D40" s="174"/>
      <c r="E40" s="177">
        <v>2</v>
      </c>
      <c r="F40" s="180"/>
      <c r="G40" s="180"/>
      <c r="H40" s="181"/>
      <c r="I40" s="185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outlineLevel="1" x14ac:dyDescent="0.2">
      <c r="A41" s="183">
        <v>8</v>
      </c>
      <c r="B41" s="171" t="s">
        <v>89</v>
      </c>
      <c r="C41" s="205" t="s">
        <v>383</v>
      </c>
      <c r="D41" s="173" t="s">
        <v>71</v>
      </c>
      <c r="E41" s="176">
        <v>16</v>
      </c>
      <c r="F41" s="179"/>
      <c r="G41" s="180">
        <f>ROUND(E41*F41,2)</f>
        <v>0</v>
      </c>
      <c r="H41" s="181"/>
      <c r="I41" s="185" t="s">
        <v>72</v>
      </c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>
        <v>21</v>
      </c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ht="33.75" outlineLevel="1" x14ac:dyDescent="0.2">
      <c r="A42" s="183"/>
      <c r="B42" s="171"/>
      <c r="C42" s="206" t="s">
        <v>384</v>
      </c>
      <c r="D42" s="174"/>
      <c r="E42" s="177">
        <v>16</v>
      </c>
      <c r="F42" s="180"/>
      <c r="G42" s="180"/>
      <c r="H42" s="181"/>
      <c r="I42" s="185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outlineLevel="1" x14ac:dyDescent="0.2">
      <c r="A43" s="183">
        <v>9</v>
      </c>
      <c r="B43" s="171" t="s">
        <v>92</v>
      </c>
      <c r="C43" s="205" t="s">
        <v>385</v>
      </c>
      <c r="D43" s="173" t="s">
        <v>71</v>
      </c>
      <c r="E43" s="176">
        <v>1</v>
      </c>
      <c r="F43" s="179"/>
      <c r="G43" s="180">
        <f>ROUND(E43*F43,2)</f>
        <v>0</v>
      </c>
      <c r="H43" s="181"/>
      <c r="I43" s="185" t="s">
        <v>72</v>
      </c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>
        <v>21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ht="33.75" outlineLevel="1" x14ac:dyDescent="0.2">
      <c r="A44" s="183"/>
      <c r="B44" s="171"/>
      <c r="C44" s="206" t="s">
        <v>386</v>
      </c>
      <c r="D44" s="174"/>
      <c r="E44" s="177">
        <v>1</v>
      </c>
      <c r="F44" s="180"/>
      <c r="G44" s="180"/>
      <c r="H44" s="181"/>
      <c r="I44" s="185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60" outlineLevel="1" x14ac:dyDescent="0.2">
      <c r="A45" s="183">
        <v>10</v>
      </c>
      <c r="B45" s="171" t="s">
        <v>95</v>
      </c>
      <c r="C45" s="205" t="s">
        <v>387</v>
      </c>
      <c r="D45" s="173" t="s">
        <v>71</v>
      </c>
      <c r="E45" s="176">
        <v>1</v>
      </c>
      <c r="F45" s="179"/>
      <c r="G45" s="180">
        <f>ROUND(E45*F45,2)</f>
        <v>0</v>
      </c>
      <c r="H45" s="181"/>
      <c r="I45" s="185" t="s">
        <v>72</v>
      </c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>
        <v>21</v>
      </c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</row>
    <row r="46" spans="1:60" ht="22.5" outlineLevel="1" x14ac:dyDescent="0.2">
      <c r="A46" s="183"/>
      <c r="B46" s="171"/>
      <c r="C46" s="206" t="s">
        <v>388</v>
      </c>
      <c r="D46" s="174"/>
      <c r="E46" s="177">
        <v>1</v>
      </c>
      <c r="F46" s="180"/>
      <c r="G46" s="180"/>
      <c r="H46" s="181"/>
      <c r="I46" s="185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</row>
    <row r="47" spans="1:60" outlineLevel="1" x14ac:dyDescent="0.2">
      <c r="A47" s="183">
        <v>11</v>
      </c>
      <c r="B47" s="171" t="s">
        <v>98</v>
      </c>
      <c r="C47" s="205" t="s">
        <v>389</v>
      </c>
      <c r="D47" s="173" t="s">
        <v>71</v>
      </c>
      <c r="E47" s="176">
        <v>6</v>
      </c>
      <c r="F47" s="179"/>
      <c r="G47" s="180">
        <f>ROUND(E47*F47,2)</f>
        <v>0</v>
      </c>
      <c r="H47" s="181"/>
      <c r="I47" s="185" t="s">
        <v>72</v>
      </c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>
        <v>21</v>
      </c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</row>
    <row r="48" spans="1:60" ht="33.75" outlineLevel="1" x14ac:dyDescent="0.2">
      <c r="A48" s="183"/>
      <c r="B48" s="171"/>
      <c r="C48" s="206" t="s">
        <v>390</v>
      </c>
      <c r="D48" s="174"/>
      <c r="E48" s="177">
        <v>6</v>
      </c>
      <c r="F48" s="180"/>
      <c r="G48" s="180"/>
      <c r="H48" s="181"/>
      <c r="I48" s="185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</row>
    <row r="49" spans="1:60" outlineLevel="1" x14ac:dyDescent="0.2">
      <c r="A49" s="183">
        <v>12</v>
      </c>
      <c r="B49" s="171" t="s">
        <v>101</v>
      </c>
      <c r="C49" s="205" t="s">
        <v>104</v>
      </c>
      <c r="D49" s="173" t="s">
        <v>71</v>
      </c>
      <c r="E49" s="176">
        <v>1</v>
      </c>
      <c r="F49" s="179"/>
      <c r="G49" s="180">
        <f>ROUND(E49*F49,2)</f>
        <v>0</v>
      </c>
      <c r="H49" s="181"/>
      <c r="I49" s="185" t="s">
        <v>72</v>
      </c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>
        <v>21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</row>
    <row r="50" spans="1:60" ht="22.5" outlineLevel="1" x14ac:dyDescent="0.2">
      <c r="A50" s="183"/>
      <c r="B50" s="171"/>
      <c r="C50" s="206" t="s">
        <v>391</v>
      </c>
      <c r="D50" s="174"/>
      <c r="E50" s="177">
        <v>1</v>
      </c>
      <c r="F50" s="180"/>
      <c r="G50" s="180"/>
      <c r="H50" s="181"/>
      <c r="I50" s="185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</row>
    <row r="51" spans="1:60" outlineLevel="1" x14ac:dyDescent="0.2">
      <c r="A51" s="183">
        <v>13</v>
      </c>
      <c r="B51" s="171" t="s">
        <v>103</v>
      </c>
      <c r="C51" s="205" t="s">
        <v>392</v>
      </c>
      <c r="D51" s="173" t="s">
        <v>71</v>
      </c>
      <c r="E51" s="176">
        <v>1</v>
      </c>
      <c r="F51" s="179"/>
      <c r="G51" s="180">
        <f>ROUND(E51*F51,2)</f>
        <v>0</v>
      </c>
      <c r="H51" s="181"/>
      <c r="I51" s="185" t="s">
        <v>72</v>
      </c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>
        <v>21</v>
      </c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</row>
    <row r="52" spans="1:60" ht="22.5" outlineLevel="1" x14ac:dyDescent="0.2">
      <c r="A52" s="183"/>
      <c r="B52" s="171"/>
      <c r="C52" s="206" t="s">
        <v>393</v>
      </c>
      <c r="D52" s="174"/>
      <c r="E52" s="177">
        <v>1</v>
      </c>
      <c r="F52" s="180"/>
      <c r="G52" s="180"/>
      <c r="H52" s="181"/>
      <c r="I52" s="185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</row>
    <row r="53" spans="1:60" outlineLevel="1" x14ac:dyDescent="0.2">
      <c r="A53" s="183">
        <v>14</v>
      </c>
      <c r="B53" s="171" t="s">
        <v>106</v>
      </c>
      <c r="C53" s="205" t="s">
        <v>394</v>
      </c>
      <c r="D53" s="173" t="s">
        <v>71</v>
      </c>
      <c r="E53" s="176">
        <v>10</v>
      </c>
      <c r="F53" s="179"/>
      <c r="G53" s="180">
        <f>ROUND(E53*F53,2)</f>
        <v>0</v>
      </c>
      <c r="H53" s="181"/>
      <c r="I53" s="185" t="s">
        <v>72</v>
      </c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>
        <v>21</v>
      </c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</row>
    <row r="54" spans="1:60" outlineLevel="1" x14ac:dyDescent="0.2">
      <c r="A54" s="183"/>
      <c r="B54" s="171"/>
      <c r="C54" s="206" t="s">
        <v>395</v>
      </c>
      <c r="D54" s="174"/>
      <c r="E54" s="177">
        <v>10</v>
      </c>
      <c r="F54" s="180"/>
      <c r="G54" s="180"/>
      <c r="H54" s="181"/>
      <c r="I54" s="185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</row>
    <row r="55" spans="1:60" outlineLevel="1" x14ac:dyDescent="0.2">
      <c r="A55" s="183">
        <v>15</v>
      </c>
      <c r="B55" s="171" t="s">
        <v>109</v>
      </c>
      <c r="C55" s="205" t="s">
        <v>396</v>
      </c>
      <c r="D55" s="173" t="s">
        <v>71</v>
      </c>
      <c r="E55" s="176">
        <v>16</v>
      </c>
      <c r="F55" s="179"/>
      <c r="G55" s="180">
        <f>ROUND(E55*F55,2)</f>
        <v>0</v>
      </c>
      <c r="H55" s="181"/>
      <c r="I55" s="185" t="s">
        <v>72</v>
      </c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>
        <v>21</v>
      </c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</row>
    <row r="56" spans="1:60" ht="22.5" outlineLevel="1" x14ac:dyDescent="0.2">
      <c r="A56" s="183"/>
      <c r="B56" s="171"/>
      <c r="C56" s="206" t="s">
        <v>397</v>
      </c>
      <c r="D56" s="174"/>
      <c r="E56" s="177">
        <v>16</v>
      </c>
      <c r="F56" s="180"/>
      <c r="G56" s="180"/>
      <c r="H56" s="181"/>
      <c r="I56" s="185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</row>
    <row r="57" spans="1:60" outlineLevel="1" x14ac:dyDescent="0.2">
      <c r="A57" s="183">
        <v>16</v>
      </c>
      <c r="B57" s="171" t="s">
        <v>112</v>
      </c>
      <c r="C57" s="205" t="s">
        <v>96</v>
      </c>
      <c r="D57" s="173" t="s">
        <v>71</v>
      </c>
      <c r="E57" s="176">
        <v>20</v>
      </c>
      <c r="F57" s="179"/>
      <c r="G57" s="180">
        <f>ROUND(E57*F57,2)</f>
        <v>0</v>
      </c>
      <c r="H57" s="181"/>
      <c r="I57" s="185" t="s">
        <v>72</v>
      </c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>
        <v>21</v>
      </c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</row>
    <row r="58" spans="1:60" ht="22.5" outlineLevel="1" x14ac:dyDescent="0.2">
      <c r="A58" s="183"/>
      <c r="B58" s="171"/>
      <c r="C58" s="206" t="s">
        <v>398</v>
      </c>
      <c r="D58" s="174"/>
      <c r="E58" s="177">
        <v>20</v>
      </c>
      <c r="F58" s="180"/>
      <c r="G58" s="180"/>
      <c r="H58" s="181"/>
      <c r="I58" s="185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</row>
    <row r="59" spans="1:60" outlineLevel="1" x14ac:dyDescent="0.2">
      <c r="A59" s="183">
        <v>17</v>
      </c>
      <c r="B59" s="171" t="s">
        <v>115</v>
      </c>
      <c r="C59" s="205" t="s">
        <v>399</v>
      </c>
      <c r="D59" s="173" t="s">
        <v>71</v>
      </c>
      <c r="E59" s="176">
        <v>16</v>
      </c>
      <c r="F59" s="179"/>
      <c r="G59" s="180">
        <f>ROUND(E59*F59,2)</f>
        <v>0</v>
      </c>
      <c r="H59" s="181"/>
      <c r="I59" s="185" t="s">
        <v>72</v>
      </c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>
        <v>21</v>
      </c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</row>
    <row r="60" spans="1:60" outlineLevel="1" x14ac:dyDescent="0.2">
      <c r="A60" s="183"/>
      <c r="B60" s="171"/>
      <c r="C60" s="206" t="s">
        <v>400</v>
      </c>
      <c r="D60" s="174"/>
      <c r="E60" s="177">
        <v>16</v>
      </c>
      <c r="F60" s="180"/>
      <c r="G60" s="180"/>
      <c r="H60" s="181"/>
      <c r="I60" s="185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</row>
    <row r="61" spans="1:60" outlineLevel="1" x14ac:dyDescent="0.2">
      <c r="A61" s="183">
        <v>18</v>
      </c>
      <c r="B61" s="171" t="s">
        <v>118</v>
      </c>
      <c r="C61" s="205" t="s">
        <v>401</v>
      </c>
      <c r="D61" s="173" t="s">
        <v>71</v>
      </c>
      <c r="E61" s="176">
        <v>1</v>
      </c>
      <c r="F61" s="179"/>
      <c r="G61" s="180">
        <f>ROUND(E61*F61,2)</f>
        <v>0</v>
      </c>
      <c r="H61" s="181"/>
      <c r="I61" s="185" t="s">
        <v>72</v>
      </c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>
        <v>21</v>
      </c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</row>
    <row r="62" spans="1:60" ht="45" outlineLevel="1" x14ac:dyDescent="0.2">
      <c r="A62" s="183"/>
      <c r="B62" s="171"/>
      <c r="C62" s="206" t="s">
        <v>402</v>
      </c>
      <c r="D62" s="174"/>
      <c r="E62" s="177">
        <v>1</v>
      </c>
      <c r="F62" s="180"/>
      <c r="G62" s="180"/>
      <c r="H62" s="181"/>
      <c r="I62" s="185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</row>
    <row r="63" spans="1:60" outlineLevel="1" x14ac:dyDescent="0.2">
      <c r="A63" s="183"/>
      <c r="B63" s="171"/>
      <c r="C63" s="206" t="s">
        <v>403</v>
      </c>
      <c r="D63" s="174"/>
      <c r="E63" s="177"/>
      <c r="F63" s="180"/>
      <c r="G63" s="180"/>
      <c r="H63" s="181"/>
      <c r="I63" s="185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</row>
    <row r="64" spans="1:60" outlineLevel="1" x14ac:dyDescent="0.2">
      <c r="A64" s="183">
        <v>19</v>
      </c>
      <c r="B64" s="171" t="s">
        <v>121</v>
      </c>
      <c r="C64" s="205" t="s">
        <v>404</v>
      </c>
      <c r="D64" s="173" t="s">
        <v>71</v>
      </c>
      <c r="E64" s="176">
        <v>1</v>
      </c>
      <c r="F64" s="179"/>
      <c r="G64" s="180">
        <f>ROUND(E64*F64,2)</f>
        <v>0</v>
      </c>
      <c r="H64" s="181"/>
      <c r="I64" s="185" t="s">
        <v>72</v>
      </c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>
        <v>21</v>
      </c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</row>
    <row r="65" spans="1:60" ht="22.5" outlineLevel="1" x14ac:dyDescent="0.2">
      <c r="A65" s="183"/>
      <c r="B65" s="171"/>
      <c r="C65" s="206" t="s">
        <v>405</v>
      </c>
      <c r="D65" s="174"/>
      <c r="E65" s="177">
        <v>1</v>
      </c>
      <c r="F65" s="180"/>
      <c r="G65" s="180"/>
      <c r="H65" s="181"/>
      <c r="I65" s="185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</row>
    <row r="66" spans="1:60" outlineLevel="1" x14ac:dyDescent="0.2">
      <c r="A66" s="183">
        <v>20</v>
      </c>
      <c r="B66" s="171" t="s">
        <v>124</v>
      </c>
      <c r="C66" s="205" t="s">
        <v>406</v>
      </c>
      <c r="D66" s="173" t="s">
        <v>71</v>
      </c>
      <c r="E66" s="176">
        <v>1</v>
      </c>
      <c r="F66" s="179"/>
      <c r="G66" s="180">
        <f>ROUND(E66*F66,2)</f>
        <v>0</v>
      </c>
      <c r="H66" s="181"/>
      <c r="I66" s="185" t="s">
        <v>72</v>
      </c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>
        <v>21</v>
      </c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</row>
    <row r="67" spans="1:60" ht="45" outlineLevel="1" x14ac:dyDescent="0.2">
      <c r="A67" s="183"/>
      <c r="B67" s="171"/>
      <c r="C67" s="206" t="s">
        <v>407</v>
      </c>
      <c r="D67" s="174"/>
      <c r="E67" s="177">
        <v>1</v>
      </c>
      <c r="F67" s="180"/>
      <c r="G67" s="180"/>
      <c r="H67" s="181"/>
      <c r="I67" s="185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</row>
    <row r="68" spans="1:60" outlineLevel="1" x14ac:dyDescent="0.2">
      <c r="A68" s="183">
        <v>21</v>
      </c>
      <c r="B68" s="171" t="s">
        <v>127</v>
      </c>
      <c r="C68" s="205" t="s">
        <v>408</v>
      </c>
      <c r="D68" s="173" t="s">
        <v>71</v>
      </c>
      <c r="E68" s="176">
        <v>1</v>
      </c>
      <c r="F68" s="179"/>
      <c r="G68" s="180">
        <f>ROUND(E68*F68,2)</f>
        <v>0</v>
      </c>
      <c r="H68" s="181"/>
      <c r="I68" s="185" t="s">
        <v>72</v>
      </c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>
        <v>21</v>
      </c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</row>
    <row r="69" spans="1:60" ht="22.5" outlineLevel="1" x14ac:dyDescent="0.2">
      <c r="A69" s="183"/>
      <c r="B69" s="171"/>
      <c r="C69" s="206" t="s">
        <v>409</v>
      </c>
      <c r="D69" s="174"/>
      <c r="E69" s="177">
        <v>1</v>
      </c>
      <c r="F69" s="180"/>
      <c r="G69" s="180"/>
      <c r="H69" s="181"/>
      <c r="I69" s="185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</row>
    <row r="70" spans="1:60" outlineLevel="1" x14ac:dyDescent="0.2">
      <c r="A70" s="183">
        <v>22</v>
      </c>
      <c r="B70" s="171" t="s">
        <v>410</v>
      </c>
      <c r="C70" s="205" t="s">
        <v>411</v>
      </c>
      <c r="D70" s="173" t="s">
        <v>71</v>
      </c>
      <c r="E70" s="176">
        <v>1</v>
      </c>
      <c r="F70" s="179"/>
      <c r="G70" s="180">
        <f>ROUND(E70*F70,2)</f>
        <v>0</v>
      </c>
      <c r="H70" s="181"/>
      <c r="I70" s="185" t="s">
        <v>72</v>
      </c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>
        <v>21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</row>
    <row r="71" spans="1:60" outlineLevel="1" x14ac:dyDescent="0.2">
      <c r="A71" s="183"/>
      <c r="B71" s="171"/>
      <c r="C71" s="206" t="s">
        <v>412</v>
      </c>
      <c r="D71" s="174"/>
      <c r="E71" s="177">
        <v>1</v>
      </c>
      <c r="F71" s="180"/>
      <c r="G71" s="180"/>
      <c r="H71" s="181"/>
      <c r="I71" s="185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</row>
    <row r="72" spans="1:60" outlineLevel="1" x14ac:dyDescent="0.2">
      <c r="A72" s="183">
        <v>23</v>
      </c>
      <c r="B72" s="171" t="s">
        <v>413</v>
      </c>
      <c r="C72" s="205" t="s">
        <v>414</v>
      </c>
      <c r="D72" s="173" t="s">
        <v>71</v>
      </c>
      <c r="E72" s="176">
        <v>1</v>
      </c>
      <c r="F72" s="179"/>
      <c r="G72" s="180">
        <f>ROUND(E72*F72,2)</f>
        <v>0</v>
      </c>
      <c r="H72" s="181"/>
      <c r="I72" s="185" t="s">
        <v>72</v>
      </c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>
        <v>21</v>
      </c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</row>
    <row r="73" spans="1:60" ht="22.5" outlineLevel="1" x14ac:dyDescent="0.2">
      <c r="A73" s="183"/>
      <c r="B73" s="171"/>
      <c r="C73" s="206" t="s">
        <v>415</v>
      </c>
      <c r="D73" s="174"/>
      <c r="E73" s="177">
        <v>1</v>
      </c>
      <c r="F73" s="180"/>
      <c r="G73" s="180"/>
      <c r="H73" s="181"/>
      <c r="I73" s="185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</row>
    <row r="74" spans="1:60" outlineLevel="1" x14ac:dyDescent="0.2">
      <c r="A74" s="183">
        <v>24</v>
      </c>
      <c r="B74" s="171" t="s">
        <v>416</v>
      </c>
      <c r="C74" s="205" t="s">
        <v>417</v>
      </c>
      <c r="D74" s="173" t="s">
        <v>71</v>
      </c>
      <c r="E74" s="176">
        <v>1</v>
      </c>
      <c r="F74" s="179"/>
      <c r="G74" s="180">
        <f>ROUND(E74*F74,2)</f>
        <v>0</v>
      </c>
      <c r="H74" s="181"/>
      <c r="I74" s="185" t="s">
        <v>72</v>
      </c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>
        <v>21</v>
      </c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</row>
    <row r="75" spans="1:60" ht="22.5" outlineLevel="1" x14ac:dyDescent="0.2">
      <c r="A75" s="183"/>
      <c r="B75" s="171"/>
      <c r="C75" s="206" t="s">
        <v>418</v>
      </c>
      <c r="D75" s="174"/>
      <c r="E75" s="177">
        <v>1</v>
      </c>
      <c r="F75" s="180"/>
      <c r="G75" s="180"/>
      <c r="H75" s="181"/>
      <c r="I75" s="185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</row>
    <row r="76" spans="1:60" outlineLevel="1" x14ac:dyDescent="0.2">
      <c r="A76" s="183">
        <v>25</v>
      </c>
      <c r="B76" s="171" t="s">
        <v>419</v>
      </c>
      <c r="C76" s="205" t="s">
        <v>420</v>
      </c>
      <c r="D76" s="173" t="s">
        <v>71</v>
      </c>
      <c r="E76" s="176">
        <v>1</v>
      </c>
      <c r="F76" s="179"/>
      <c r="G76" s="180">
        <f>ROUND(E76*F76,2)</f>
        <v>0</v>
      </c>
      <c r="H76" s="181"/>
      <c r="I76" s="185" t="s">
        <v>72</v>
      </c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>
        <v>21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</row>
    <row r="77" spans="1:60" ht="33.75" outlineLevel="1" x14ac:dyDescent="0.2">
      <c r="A77" s="183"/>
      <c r="B77" s="171"/>
      <c r="C77" s="206" t="s">
        <v>421</v>
      </c>
      <c r="D77" s="174"/>
      <c r="E77" s="177">
        <v>1</v>
      </c>
      <c r="F77" s="180"/>
      <c r="G77" s="180"/>
      <c r="H77" s="181"/>
      <c r="I77" s="185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</row>
    <row r="78" spans="1:60" outlineLevel="1" x14ac:dyDescent="0.2">
      <c r="A78" s="183">
        <v>26</v>
      </c>
      <c r="B78" s="171" t="s">
        <v>422</v>
      </c>
      <c r="C78" s="205" t="s">
        <v>423</v>
      </c>
      <c r="D78" s="173" t="s">
        <v>71</v>
      </c>
      <c r="E78" s="176">
        <v>1</v>
      </c>
      <c r="F78" s="179"/>
      <c r="G78" s="180">
        <f>ROUND(E78*F78,2)</f>
        <v>0</v>
      </c>
      <c r="H78" s="181"/>
      <c r="I78" s="185" t="s">
        <v>72</v>
      </c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>
        <v>21</v>
      </c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</row>
    <row r="79" spans="1:60" ht="22.5" outlineLevel="1" x14ac:dyDescent="0.2">
      <c r="A79" s="183"/>
      <c r="B79" s="171"/>
      <c r="C79" s="206" t="s">
        <v>424</v>
      </c>
      <c r="D79" s="174"/>
      <c r="E79" s="177">
        <v>1</v>
      </c>
      <c r="F79" s="180"/>
      <c r="G79" s="180"/>
      <c r="H79" s="181"/>
      <c r="I79" s="185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</row>
    <row r="80" spans="1:60" outlineLevel="1" x14ac:dyDescent="0.2">
      <c r="A80" s="183">
        <v>27</v>
      </c>
      <c r="B80" s="171" t="s">
        <v>425</v>
      </c>
      <c r="C80" s="205" t="s">
        <v>426</v>
      </c>
      <c r="D80" s="173" t="s">
        <v>71</v>
      </c>
      <c r="E80" s="176">
        <v>1</v>
      </c>
      <c r="F80" s="179"/>
      <c r="G80" s="180">
        <f>ROUND(E80*F80,2)</f>
        <v>0</v>
      </c>
      <c r="H80" s="181"/>
      <c r="I80" s="185" t="s">
        <v>72</v>
      </c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>
        <v>21</v>
      </c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</row>
    <row r="81" spans="1:60" outlineLevel="1" x14ac:dyDescent="0.2">
      <c r="A81" s="183"/>
      <c r="B81" s="171"/>
      <c r="C81" s="206" t="s">
        <v>427</v>
      </c>
      <c r="D81" s="174"/>
      <c r="E81" s="177">
        <v>1</v>
      </c>
      <c r="F81" s="180"/>
      <c r="G81" s="180"/>
      <c r="H81" s="181"/>
      <c r="I81" s="185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</row>
    <row r="82" spans="1:60" outlineLevel="1" x14ac:dyDescent="0.2">
      <c r="A82" s="183">
        <v>28</v>
      </c>
      <c r="B82" s="171" t="s">
        <v>428</v>
      </c>
      <c r="C82" s="205" t="s">
        <v>128</v>
      </c>
      <c r="D82" s="173" t="s">
        <v>126</v>
      </c>
      <c r="E82" s="176">
        <v>1</v>
      </c>
      <c r="F82" s="179"/>
      <c r="G82" s="180">
        <f>ROUND(E82*F82,2)</f>
        <v>0</v>
      </c>
      <c r="H82" s="181"/>
      <c r="I82" s="185" t="s">
        <v>72</v>
      </c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>
        <v>21</v>
      </c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</row>
    <row r="83" spans="1:60" outlineLevel="1" x14ac:dyDescent="0.2">
      <c r="A83" s="183"/>
      <c r="B83" s="171"/>
      <c r="C83" s="206" t="s">
        <v>429</v>
      </c>
      <c r="D83" s="174"/>
      <c r="E83" s="177">
        <v>1</v>
      </c>
      <c r="F83" s="180"/>
      <c r="G83" s="180"/>
      <c r="H83" s="181"/>
      <c r="I83" s="185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</row>
    <row r="84" spans="1:60" outlineLevel="1" x14ac:dyDescent="0.2">
      <c r="A84" s="183">
        <v>29</v>
      </c>
      <c r="B84" s="171" t="s">
        <v>430</v>
      </c>
      <c r="C84" s="205" t="s">
        <v>136</v>
      </c>
      <c r="D84" s="173" t="s">
        <v>126</v>
      </c>
      <c r="E84" s="176">
        <v>1</v>
      </c>
      <c r="F84" s="179"/>
      <c r="G84" s="180">
        <f>ROUND(E84*F84,2)</f>
        <v>0</v>
      </c>
      <c r="H84" s="181"/>
      <c r="I84" s="185" t="s">
        <v>72</v>
      </c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>
        <v>21</v>
      </c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</row>
    <row r="85" spans="1:60" outlineLevel="1" x14ac:dyDescent="0.2">
      <c r="A85" s="183"/>
      <c r="B85" s="171"/>
      <c r="C85" s="206" t="s">
        <v>431</v>
      </c>
      <c r="D85" s="174"/>
      <c r="E85" s="177">
        <v>1</v>
      </c>
      <c r="F85" s="180"/>
      <c r="G85" s="180"/>
      <c r="H85" s="181"/>
      <c r="I85" s="185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</row>
    <row r="86" spans="1:60" outlineLevel="1" x14ac:dyDescent="0.2">
      <c r="A86" s="183">
        <v>30</v>
      </c>
      <c r="B86" s="171" t="s">
        <v>432</v>
      </c>
      <c r="C86" s="205" t="s">
        <v>337</v>
      </c>
      <c r="D86" s="173" t="s">
        <v>126</v>
      </c>
      <c r="E86" s="176">
        <v>1</v>
      </c>
      <c r="F86" s="179"/>
      <c r="G86" s="180">
        <f>ROUND(E86*F86,2)</f>
        <v>0</v>
      </c>
      <c r="H86" s="181"/>
      <c r="I86" s="185" t="s">
        <v>72</v>
      </c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>
        <v>21</v>
      </c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</row>
    <row r="87" spans="1:60" ht="13.5" outlineLevel="1" thickBot="1" x14ac:dyDescent="0.25">
      <c r="A87" s="191"/>
      <c r="B87" s="192"/>
      <c r="C87" s="216" t="s">
        <v>433</v>
      </c>
      <c r="D87" s="214"/>
      <c r="E87" s="215">
        <v>1</v>
      </c>
      <c r="F87" s="196"/>
      <c r="G87" s="196"/>
      <c r="H87" s="197"/>
      <c r="I87" s="198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</row>
    <row r="88" spans="1:60" hidden="1" x14ac:dyDescent="0.2">
      <c r="C88" s="208"/>
      <c r="D88" s="142"/>
      <c r="AK88">
        <f>SUM(AK1:AK87)</f>
        <v>0</v>
      </c>
      <c r="AL88">
        <f>SUM(AL1:AL87)</f>
        <v>0</v>
      </c>
      <c r="AN88">
        <v>15</v>
      </c>
      <c r="AO88">
        <v>21</v>
      </c>
    </row>
    <row r="89" spans="1:60" ht="13.5" hidden="1" thickBot="1" x14ac:dyDescent="0.25">
      <c r="A89" s="199"/>
      <c r="B89" s="200" t="s">
        <v>129</v>
      </c>
      <c r="C89" s="209"/>
      <c r="D89" s="201"/>
      <c r="E89" s="202"/>
      <c r="F89" s="202"/>
      <c r="G89" s="203">
        <f>F8</f>
        <v>0</v>
      </c>
      <c r="AN89">
        <f>SUMIF(AM8:AM88,AN88,G8:G88)</f>
        <v>0</v>
      </c>
      <c r="AO89">
        <f>SUMIF(AM8:AM88,AO88,G8:G88)</f>
        <v>0</v>
      </c>
    </row>
    <row r="90" spans="1:60" x14ac:dyDescent="0.2">
      <c r="D90" s="142"/>
    </row>
    <row r="91" spans="1:60" x14ac:dyDescent="0.2">
      <c r="D91" s="142"/>
    </row>
    <row r="92" spans="1:60" x14ac:dyDescent="0.2">
      <c r="D92" s="142"/>
    </row>
    <row r="93" spans="1:60" x14ac:dyDescent="0.2">
      <c r="D93" s="142"/>
    </row>
    <row r="94" spans="1:60" x14ac:dyDescent="0.2">
      <c r="D94" s="142"/>
    </row>
    <row r="95" spans="1:60" x14ac:dyDescent="0.2">
      <c r="D95" s="142"/>
    </row>
    <row r="96" spans="1:60" x14ac:dyDescent="0.2">
      <c r="D96" s="142"/>
    </row>
    <row r="97" spans="4:4" x14ac:dyDescent="0.2">
      <c r="D97" s="142"/>
    </row>
    <row r="98" spans="4:4" x14ac:dyDescent="0.2">
      <c r="D98" s="142"/>
    </row>
    <row r="99" spans="4:4" x14ac:dyDescent="0.2">
      <c r="D99" s="142"/>
    </row>
    <row r="100" spans="4:4" x14ac:dyDescent="0.2">
      <c r="D100" s="142"/>
    </row>
    <row r="101" spans="4:4" x14ac:dyDescent="0.2">
      <c r="D101" s="142"/>
    </row>
    <row r="102" spans="4:4" x14ac:dyDescent="0.2">
      <c r="D102" s="142"/>
    </row>
    <row r="103" spans="4:4" x14ac:dyDescent="0.2">
      <c r="D103" s="142"/>
    </row>
    <row r="104" spans="4:4" x14ac:dyDescent="0.2">
      <c r="D104" s="142"/>
    </row>
    <row r="105" spans="4:4" x14ac:dyDescent="0.2">
      <c r="D105" s="142"/>
    </row>
    <row r="106" spans="4:4" x14ac:dyDescent="0.2">
      <c r="D106" s="142"/>
    </row>
    <row r="107" spans="4:4" x14ac:dyDescent="0.2">
      <c r="D107" s="142"/>
    </row>
    <row r="108" spans="4:4" x14ac:dyDescent="0.2">
      <c r="D108" s="142"/>
    </row>
    <row r="109" spans="4:4" x14ac:dyDescent="0.2">
      <c r="D109" s="142"/>
    </row>
    <row r="110" spans="4:4" x14ac:dyDescent="0.2">
      <c r="D110" s="142"/>
    </row>
    <row r="111" spans="4:4" x14ac:dyDescent="0.2">
      <c r="D111" s="142"/>
    </row>
    <row r="112" spans="4:4" x14ac:dyDescent="0.2">
      <c r="D112" s="142"/>
    </row>
    <row r="113" spans="4:4" x14ac:dyDescent="0.2">
      <c r="D113" s="142"/>
    </row>
    <row r="114" spans="4:4" x14ac:dyDescent="0.2">
      <c r="D114" s="142"/>
    </row>
    <row r="115" spans="4:4" x14ac:dyDescent="0.2">
      <c r="D115" s="142"/>
    </row>
    <row r="116" spans="4:4" x14ac:dyDescent="0.2">
      <c r="D116" s="142"/>
    </row>
    <row r="117" spans="4:4" x14ac:dyDescent="0.2">
      <c r="D117" s="142"/>
    </row>
    <row r="118" spans="4:4" x14ac:dyDescent="0.2">
      <c r="D118" s="142"/>
    </row>
    <row r="119" spans="4:4" x14ac:dyDescent="0.2">
      <c r="D119" s="142"/>
    </row>
    <row r="120" spans="4:4" x14ac:dyDescent="0.2">
      <c r="D120" s="142"/>
    </row>
    <row r="121" spans="4:4" x14ac:dyDescent="0.2">
      <c r="D121" s="142"/>
    </row>
    <row r="122" spans="4:4" x14ac:dyDescent="0.2">
      <c r="D122" s="142"/>
    </row>
    <row r="123" spans="4:4" x14ac:dyDescent="0.2">
      <c r="D123" s="142"/>
    </row>
    <row r="124" spans="4:4" x14ac:dyDescent="0.2">
      <c r="D124" s="142"/>
    </row>
    <row r="125" spans="4:4" x14ac:dyDescent="0.2">
      <c r="D125" s="142"/>
    </row>
    <row r="126" spans="4:4" x14ac:dyDescent="0.2">
      <c r="D126" s="142"/>
    </row>
    <row r="127" spans="4:4" x14ac:dyDescent="0.2">
      <c r="D127" s="142"/>
    </row>
    <row r="128" spans="4:4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sheetProtection password="B85D" sheet="1"/>
  <mergeCells count="3">
    <mergeCell ref="A1:G1"/>
    <mergeCell ref="C7:G7"/>
    <mergeCell ref="F8:G8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46"/>
  <sheetViews>
    <sheetView showGridLines="0" topLeftCell="B1" zoomScaleNormal="100" zoomScaleSheetLayoutView="75" workbookViewId="0">
      <selection activeCell="B19" sqref="B19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435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436</v>
      </c>
      <c r="D5" s="14" t="s">
        <v>37</v>
      </c>
      <c r="F5" s="80" t="s">
        <v>39</v>
      </c>
      <c r="G5" s="11"/>
      <c r="I5" s="11"/>
    </row>
    <row r="6" spans="1:14" ht="13.5" customHeight="1" x14ac:dyDescent="0.25">
      <c r="B6" s="10"/>
      <c r="C6" s="37"/>
      <c r="D6" s="79" t="s">
        <v>38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21</v>
      </c>
      <c r="D11" s="12"/>
      <c r="H11" s="13" t="s">
        <v>2</v>
      </c>
      <c r="J11" s="51"/>
    </row>
    <row r="12" spans="1:14" x14ac:dyDescent="0.2">
      <c r="D12" s="12"/>
      <c r="H12" s="13" t="s">
        <v>3</v>
      </c>
      <c r="J12" s="51"/>
    </row>
    <row r="13" spans="1:14" ht="12" customHeight="1" x14ac:dyDescent="0.2">
      <c r="C13" s="13"/>
      <c r="D13" s="12"/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/>
      <c r="D15" s="12"/>
      <c r="H15" s="13"/>
      <c r="J15" s="52"/>
    </row>
    <row r="16" spans="1:14" ht="12" customHeight="1" x14ac:dyDescent="0.2">
      <c r="C16" s="13"/>
      <c r="D16" s="12"/>
      <c r="H16" s="13"/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437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81"/>
      <c r="B21" s="82" t="s">
        <v>438</v>
      </c>
      <c r="C21" s="83"/>
      <c r="D21" s="83"/>
      <c r="E21" s="84"/>
      <c r="F21" s="85"/>
      <c r="G21" s="85"/>
      <c r="H21" s="92" t="s">
        <v>18</v>
      </c>
      <c r="I21" s="93" t="s">
        <v>19</v>
      </c>
      <c r="J21" s="94" t="s">
        <v>20</v>
      </c>
    </row>
    <row r="22" spans="1:16" x14ac:dyDescent="0.2">
      <c r="A22" s="89"/>
      <c r="B22" s="89" t="s">
        <v>439</v>
      </c>
      <c r="C22" s="90"/>
      <c r="D22" s="90"/>
      <c r="E22" s="90"/>
      <c r="F22" s="90"/>
      <c r="G22" s="91"/>
      <c r="H22" s="95"/>
      <c r="I22" s="96">
        <v>3</v>
      </c>
      <c r="J22" s="97"/>
    </row>
    <row r="23" spans="1:16" x14ac:dyDescent="0.2">
      <c r="A23" s="89"/>
      <c r="B23" s="89" t="s">
        <v>40</v>
      </c>
      <c r="C23" s="90" t="s">
        <v>41</v>
      </c>
      <c r="D23" s="90"/>
      <c r="E23" s="90"/>
      <c r="F23" s="90"/>
      <c r="G23" s="91"/>
      <c r="H23" s="95"/>
      <c r="I23" s="96">
        <v>2</v>
      </c>
      <c r="J23" s="97">
        <f>'Rekapitulace Část 01'!H20</f>
        <v>0</v>
      </c>
      <c r="O23" t="s">
        <v>434</v>
      </c>
      <c r="P23" t="s">
        <v>434</v>
      </c>
    </row>
    <row r="24" spans="1:16" x14ac:dyDescent="0.2">
      <c r="A24" s="89"/>
      <c r="B24" s="89" t="s">
        <v>42</v>
      </c>
      <c r="C24" s="90" t="s">
        <v>43</v>
      </c>
      <c r="D24" s="90"/>
      <c r="E24" s="90"/>
      <c r="F24" s="90"/>
      <c r="G24" s="91"/>
      <c r="H24" s="95"/>
      <c r="I24" s="96">
        <v>2</v>
      </c>
      <c r="J24" s="97">
        <f>'Rekapitulace Část 02'!H20</f>
        <v>0</v>
      </c>
      <c r="O24" t="s">
        <v>434</v>
      </c>
      <c r="P24" t="s">
        <v>434</v>
      </c>
    </row>
    <row r="25" spans="1:16" x14ac:dyDescent="0.2">
      <c r="A25" s="89"/>
      <c r="B25" s="89" t="s">
        <v>44</v>
      </c>
      <c r="C25" s="90" t="s">
        <v>45</v>
      </c>
      <c r="D25" s="90"/>
      <c r="E25" s="90"/>
      <c r="F25" s="90"/>
      <c r="G25" s="91"/>
      <c r="H25" s="95"/>
      <c r="I25" s="96">
        <v>1</v>
      </c>
      <c r="J25" s="97">
        <f>'Rekapitulace Část 03'!H19</f>
        <v>0</v>
      </c>
      <c r="O25" t="s">
        <v>434</v>
      </c>
      <c r="P25" t="s">
        <v>434</v>
      </c>
    </row>
    <row r="26" spans="1:16" ht="25.5" customHeight="1" x14ac:dyDescent="0.25">
      <c r="A26" s="99"/>
      <c r="B26" s="232" t="s">
        <v>49</v>
      </c>
      <c r="C26" s="233"/>
      <c r="D26" s="233"/>
      <c r="E26" s="233"/>
      <c r="F26" s="100"/>
      <c r="G26" s="101"/>
      <c r="H26" s="102"/>
      <c r="I26" s="103"/>
      <c r="J26" s="98">
        <f>SUM(J22:J25)</f>
        <v>0</v>
      </c>
    </row>
    <row r="35" spans="1:10" ht="15.75" x14ac:dyDescent="0.25">
      <c r="B35" s="104" t="s">
        <v>46</v>
      </c>
    </row>
    <row r="37" spans="1:10" ht="25.5" customHeight="1" x14ac:dyDescent="0.2">
      <c r="A37" s="105"/>
      <c r="B37" s="106" t="s">
        <v>47</v>
      </c>
      <c r="C37" s="107" t="s">
        <v>48</v>
      </c>
      <c r="D37" s="107"/>
      <c r="E37" s="107"/>
      <c r="F37" s="107"/>
      <c r="G37" s="108"/>
      <c r="H37" s="108"/>
      <c r="I37" s="108"/>
      <c r="J37" s="109" t="s">
        <v>49</v>
      </c>
    </row>
    <row r="38" spans="1:10" ht="25.5" customHeight="1" x14ac:dyDescent="0.2">
      <c r="A38" s="110"/>
      <c r="B38" s="111" t="s">
        <v>50</v>
      </c>
      <c r="C38" s="234" t="s">
        <v>51</v>
      </c>
      <c r="D38" s="234"/>
      <c r="E38" s="234"/>
      <c r="F38" s="235"/>
      <c r="G38" s="236"/>
      <c r="H38" s="236"/>
      <c r="I38" s="236"/>
      <c r="J38" s="112">
        <f>'01 01 Pol'!F8</f>
        <v>0</v>
      </c>
    </row>
    <row r="39" spans="1:10" ht="25.5" customHeight="1" x14ac:dyDescent="0.2">
      <c r="A39" s="110"/>
      <c r="B39" s="110" t="s">
        <v>40</v>
      </c>
      <c r="C39" s="237" t="s">
        <v>52</v>
      </c>
      <c r="D39" s="237"/>
      <c r="E39" s="237"/>
      <c r="F39" s="238"/>
      <c r="G39" s="239"/>
      <c r="H39" s="239"/>
      <c r="I39" s="239"/>
      <c r="J39" s="113">
        <f>'02 01 Pol'!F8</f>
        <v>0</v>
      </c>
    </row>
    <row r="40" spans="1:10" ht="25.5" customHeight="1" x14ac:dyDescent="0.2">
      <c r="A40" s="110"/>
      <c r="B40" s="110" t="s">
        <v>40</v>
      </c>
      <c r="C40" s="237" t="s">
        <v>53</v>
      </c>
      <c r="D40" s="237"/>
      <c r="E40" s="237"/>
      <c r="F40" s="238"/>
      <c r="G40" s="239"/>
      <c r="H40" s="239"/>
      <c r="I40" s="239"/>
      <c r="J40" s="113">
        <f>'01 02 Pol'!F8</f>
        <v>0</v>
      </c>
    </row>
    <row r="41" spans="1:10" ht="25.5" customHeight="1" x14ac:dyDescent="0.2">
      <c r="A41" s="110"/>
      <c r="B41" s="110" t="s">
        <v>40</v>
      </c>
      <c r="C41" s="237" t="s">
        <v>54</v>
      </c>
      <c r="D41" s="237"/>
      <c r="E41" s="237"/>
      <c r="F41" s="238"/>
      <c r="G41" s="239"/>
      <c r="H41" s="239"/>
      <c r="I41" s="239"/>
      <c r="J41" s="113">
        <f>'02 02 Pol'!F8</f>
        <v>0</v>
      </c>
    </row>
    <row r="42" spans="1:10" ht="25.5" customHeight="1" x14ac:dyDescent="0.2">
      <c r="A42" s="110"/>
      <c r="B42" s="114" t="s">
        <v>40</v>
      </c>
      <c r="C42" s="229" t="s">
        <v>55</v>
      </c>
      <c r="D42" s="229"/>
      <c r="E42" s="229"/>
      <c r="F42" s="230"/>
      <c r="G42" s="231"/>
      <c r="H42" s="231"/>
      <c r="I42" s="231"/>
      <c r="J42" s="115">
        <f>'03 01 Pol'!F8</f>
        <v>0</v>
      </c>
    </row>
    <row r="43" spans="1:10" ht="25.5" customHeight="1" x14ac:dyDescent="0.2">
      <c r="A43" s="116"/>
      <c r="B43" s="117" t="s">
        <v>56</v>
      </c>
      <c r="C43" s="118"/>
      <c r="D43" s="118"/>
      <c r="E43" s="118"/>
      <c r="F43" s="119"/>
      <c r="G43" s="120"/>
      <c r="H43" s="120"/>
      <c r="I43" s="120"/>
      <c r="J43" s="121">
        <f>SUM(J38:J42)</f>
        <v>0</v>
      </c>
    </row>
    <row r="44" spans="1:10" x14ac:dyDescent="0.2">
      <c r="A44" s="86"/>
      <c r="B44" s="86"/>
      <c r="C44" s="86"/>
      <c r="D44" s="86"/>
      <c r="E44" s="86"/>
      <c r="F44" s="86"/>
      <c r="G44" s="87"/>
      <c r="H44" s="86"/>
      <c r="I44" s="87"/>
      <c r="J44" s="88"/>
    </row>
    <row r="45" spans="1:10" x14ac:dyDescent="0.2">
      <c r="A45" s="86"/>
      <c r="B45" s="86"/>
      <c r="C45" s="86"/>
      <c r="D45" s="86"/>
      <c r="E45" s="86"/>
      <c r="F45" s="86"/>
      <c r="G45" s="87"/>
      <c r="H45" s="86"/>
      <c r="I45" s="87"/>
      <c r="J45" s="88"/>
    </row>
    <row r="46" spans="1:10" x14ac:dyDescent="0.2">
      <c r="A46" s="86"/>
      <c r="B46" s="86"/>
      <c r="C46" s="86"/>
      <c r="D46" s="86"/>
      <c r="E46" s="86"/>
      <c r="F46" s="86"/>
      <c r="G46" s="87"/>
      <c r="H46" s="86"/>
      <c r="I46" s="87"/>
      <c r="J46" s="88"/>
    </row>
  </sheetData>
  <sheetProtection algorithmName="SHA-512" hashValue="XRUNnmDuFw11nRPVwicHELuZRZL6ZdKL5AQrucU+XA7jM2yQv7cJelUsGhSCisfRx0TzDkpDTQLDogUeFPXm3A==" saltValue="oJCFs6BNJq8T4/Z2ch86Uw==" spinCount="100000" sheet="1" objects="1" scenarios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">
    <mergeCell ref="C42:I42"/>
    <mergeCell ref="B26:E26"/>
    <mergeCell ref="C38:I38"/>
    <mergeCell ref="C39:I39"/>
    <mergeCell ref="C40:I40"/>
    <mergeCell ref="C41:I41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Zakázka!CisloStavby</f>
        <v>IOP-ZZ-2015</v>
      </c>
      <c r="C1" s="31" t="str">
        <f>Zakázka!NazevStavby</f>
        <v>Zvuková zařízení</v>
      </c>
      <c r="D1" s="31"/>
      <c r="E1" s="31"/>
      <c r="F1" s="31"/>
      <c r="G1" s="24"/>
      <c r="H1" s="33"/>
    </row>
    <row r="2" spans="1:8" ht="13.5" thickBot="1" x14ac:dyDescent="0.25">
      <c r="A2" s="25" t="s">
        <v>24</v>
      </c>
      <c r="B2" s="30"/>
      <c r="C2" s="241"/>
      <c r="D2" s="241"/>
      <c r="E2" s="241"/>
      <c r="F2" s="241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240" t="s">
        <v>17</v>
      </c>
      <c r="B4" s="240"/>
      <c r="C4" s="240"/>
      <c r="D4" s="240"/>
      <c r="E4" s="240"/>
      <c r="F4" s="240"/>
      <c r="G4" s="240"/>
      <c r="H4" s="240"/>
    </row>
    <row r="6" spans="1:8" ht="15.75" x14ac:dyDescent="0.25">
      <c r="A6" s="32" t="s">
        <v>22</v>
      </c>
      <c r="B6" s="29">
        <f>B2</f>
        <v>0</v>
      </c>
    </row>
    <row r="7" spans="1:8" ht="15.75" x14ac:dyDescent="0.25">
      <c r="B7" s="242">
        <f>C2</f>
        <v>0</v>
      </c>
      <c r="C7" s="243"/>
      <c r="D7" s="243"/>
      <c r="E7" s="243"/>
      <c r="F7" s="243"/>
      <c r="G7" s="243"/>
    </row>
    <row r="9" spans="1:8" s="32" customFormat="1" ht="12.75" customHeight="1" x14ac:dyDescent="0.2">
      <c r="A9" s="32" t="s">
        <v>23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password="B85D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244" t="s">
        <v>25</v>
      </c>
      <c r="B1" s="244"/>
      <c r="C1" s="245"/>
      <c r="D1" s="244"/>
      <c r="E1" s="244"/>
      <c r="F1" s="244"/>
      <c r="G1" s="244"/>
    </row>
    <row r="2" spans="1:7" ht="13.5" thickTop="1" x14ac:dyDescent="0.2">
      <c r="A2" s="55" t="s">
        <v>26</v>
      </c>
      <c r="B2" s="56"/>
      <c r="C2" s="246"/>
      <c r="D2" s="246"/>
      <c r="E2" s="246"/>
      <c r="F2" s="246"/>
      <c r="G2" s="247"/>
    </row>
    <row r="3" spans="1:7" x14ac:dyDescent="0.2">
      <c r="A3" s="57" t="s">
        <v>27</v>
      </c>
      <c r="B3" s="58"/>
      <c r="C3" s="248"/>
      <c r="D3" s="248"/>
      <c r="E3" s="248"/>
      <c r="F3" s="248"/>
      <c r="G3" s="249"/>
    </row>
    <row r="4" spans="1:7" ht="13.5" thickBot="1" x14ac:dyDescent="0.25">
      <c r="A4" s="59" t="s">
        <v>28</v>
      </c>
      <c r="B4" s="60"/>
      <c r="C4" s="250"/>
      <c r="D4" s="250"/>
      <c r="E4" s="250"/>
      <c r="F4" s="250"/>
      <c r="G4" s="251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29</v>
      </c>
      <c r="B6" s="65" t="s">
        <v>30</v>
      </c>
      <c r="C6" s="66" t="s">
        <v>31</v>
      </c>
      <c r="D6" s="67" t="s">
        <v>32</v>
      </c>
      <c r="E6" s="68" t="s">
        <v>33</v>
      </c>
      <c r="F6" s="69" t="s">
        <v>34</v>
      </c>
      <c r="G6" s="70" t="s">
        <v>35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password="B85D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E12" sqref="E12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436</v>
      </c>
      <c r="B1" s="28" t="str">
        <f>Zakázka!CisloStavby</f>
        <v>IOP-ZZ-2015</v>
      </c>
      <c r="C1" s="31" t="str">
        <f>Zakázka!NazevStavby</f>
        <v>Zvuková zařízení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440</v>
      </c>
      <c r="B2" s="122" t="s">
        <v>40</v>
      </c>
      <c r="C2" s="252" t="s">
        <v>41</v>
      </c>
      <c r="D2" s="241"/>
      <c r="E2" s="241"/>
      <c r="F2" s="241"/>
      <c r="G2" s="26"/>
      <c r="H2" s="34"/>
    </row>
    <row r="3" spans="1:10" ht="13.5" customHeight="1" thickTop="1" x14ac:dyDescent="0.2">
      <c r="H3" s="35"/>
    </row>
    <row r="4" spans="1:10" ht="18" customHeight="1" x14ac:dyDescent="0.25">
      <c r="A4" s="240" t="s">
        <v>444</v>
      </c>
      <c r="B4" s="240"/>
      <c r="C4" s="240"/>
      <c r="D4" s="240"/>
      <c r="E4" s="240"/>
      <c r="F4" s="240"/>
      <c r="G4" s="240"/>
      <c r="H4" s="240"/>
    </row>
    <row r="5" spans="1:10" ht="12.75" customHeight="1" x14ac:dyDescent="0.2">
      <c r="H5" s="35"/>
    </row>
    <row r="6" spans="1:10" ht="15.75" customHeight="1" x14ac:dyDescent="0.25">
      <c r="A6" s="32" t="s">
        <v>22</v>
      </c>
      <c r="B6" s="29" t="str">
        <f>B2</f>
        <v>01</v>
      </c>
      <c r="H6" s="35"/>
    </row>
    <row r="7" spans="1:10" ht="15.75" customHeight="1" x14ac:dyDescent="0.25">
      <c r="B7" s="242" t="str">
        <f>C2</f>
        <v>Zvuková zařízení - partner projektu - Městské divadlo</v>
      </c>
      <c r="C7" s="243"/>
      <c r="D7" s="243"/>
      <c r="E7" s="243"/>
      <c r="F7" s="243"/>
      <c r="G7" s="243"/>
      <c r="H7" s="35"/>
    </row>
    <row r="8" spans="1:10" ht="12.75" customHeight="1" x14ac:dyDescent="0.2">
      <c r="H8" s="35"/>
    </row>
    <row r="9" spans="1:10" ht="12.75" customHeight="1" x14ac:dyDescent="0.2">
      <c r="A9" s="32"/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57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23" t="s">
        <v>441</v>
      </c>
      <c r="B16" s="124"/>
      <c r="C16" s="124"/>
      <c r="D16" s="124"/>
      <c r="E16" s="124"/>
      <c r="F16" s="124"/>
      <c r="G16" s="124"/>
      <c r="H16" s="125"/>
      <c r="I16" s="32"/>
      <c r="J16" s="32"/>
    </row>
    <row r="17" spans="1:55" ht="12.75" customHeight="1" x14ac:dyDescent="0.2">
      <c r="A17" s="131" t="s">
        <v>58</v>
      </c>
      <c r="B17" s="132"/>
      <c r="C17" s="133"/>
      <c r="D17" s="133"/>
      <c r="E17" s="133"/>
      <c r="F17" s="133"/>
      <c r="G17" s="134"/>
      <c r="H17" s="135" t="s">
        <v>59</v>
      </c>
      <c r="I17" s="32"/>
      <c r="J17" s="32"/>
    </row>
    <row r="18" spans="1:55" ht="12.75" customHeight="1" x14ac:dyDescent="0.2">
      <c r="A18" s="129" t="s">
        <v>40</v>
      </c>
      <c r="B18" s="127" t="s">
        <v>60</v>
      </c>
      <c r="C18" s="126"/>
      <c r="D18" s="126"/>
      <c r="E18" s="126"/>
      <c r="F18" s="126"/>
      <c r="G18" s="128"/>
      <c r="H18" s="130">
        <f>'01 01 Pol'!G48</f>
        <v>0</v>
      </c>
      <c r="I18" s="32"/>
      <c r="J18" s="32"/>
      <c r="O18">
        <f>'01 01 Pol'!AN48</f>
        <v>0</v>
      </c>
      <c r="P18">
        <f>'01 01 Pol'!AO48</f>
        <v>0</v>
      </c>
    </row>
    <row r="19" spans="1:55" ht="12.75" customHeight="1" x14ac:dyDescent="0.2">
      <c r="A19" s="129" t="s">
        <v>42</v>
      </c>
      <c r="B19" s="127" t="s">
        <v>61</v>
      </c>
      <c r="C19" s="126"/>
      <c r="D19" s="126"/>
      <c r="E19" s="126"/>
      <c r="F19" s="126"/>
      <c r="G19" s="128"/>
      <c r="H19" s="130">
        <f>'01 02 Pol'!G127</f>
        <v>0</v>
      </c>
      <c r="I19" s="32"/>
      <c r="J19" s="32"/>
      <c r="O19">
        <f>'01 02 Pol'!AN127</f>
        <v>0</v>
      </c>
      <c r="P19">
        <f>'01 02 Pol'!AO127</f>
        <v>0</v>
      </c>
    </row>
    <row r="20" spans="1:55" ht="12.75" customHeight="1" thickBot="1" x14ac:dyDescent="0.25">
      <c r="A20" s="136"/>
      <c r="B20" s="137" t="s">
        <v>442</v>
      </c>
      <c r="C20" s="138"/>
      <c r="D20" s="139" t="str">
        <f>B2</f>
        <v>01</v>
      </c>
      <c r="E20" s="138"/>
      <c r="F20" s="138"/>
      <c r="G20" s="140"/>
      <c r="H20" s="141">
        <f>SUM(H18:H19)</f>
        <v>0</v>
      </c>
      <c r="I20" s="32"/>
      <c r="J20" s="32"/>
    </row>
    <row r="21" spans="1:55" ht="12.75" customHeight="1" x14ac:dyDescent="0.2">
      <c r="A21" s="32"/>
      <c r="B21" s="32"/>
      <c r="C21" s="32"/>
      <c r="D21" s="32"/>
      <c r="E21" s="32"/>
      <c r="F21" s="32"/>
      <c r="G21" s="32"/>
      <c r="H21" s="36"/>
      <c r="I21" s="32"/>
      <c r="J21" s="32"/>
    </row>
    <row r="22" spans="1:55" ht="26.25" thickBot="1" x14ac:dyDescent="0.25">
      <c r="A22" s="123" t="s">
        <v>130</v>
      </c>
      <c r="B22" s="124"/>
      <c r="C22" s="124"/>
      <c r="D22" s="210" t="s">
        <v>40</v>
      </c>
      <c r="E22" s="253" t="s">
        <v>60</v>
      </c>
      <c r="F22" s="253"/>
      <c r="G22" s="253"/>
      <c r="H22" s="253"/>
      <c r="I22" s="32"/>
      <c r="J22" s="32"/>
      <c r="BC22" s="211" t="str">
        <f>E22</f>
        <v>Audio pro interiérové akce (koncerty malého rozsahu, semináře, workshopy, divadlo, apod.)</v>
      </c>
    </row>
    <row r="23" spans="1:55" ht="12.75" customHeight="1" x14ac:dyDescent="0.2">
      <c r="A23" s="131" t="s">
        <v>443</v>
      </c>
      <c r="B23" s="132"/>
      <c r="C23" s="133"/>
      <c r="D23" s="133"/>
      <c r="E23" s="133"/>
      <c r="F23" s="133"/>
      <c r="G23" s="134"/>
      <c r="H23" s="135" t="s">
        <v>59</v>
      </c>
      <c r="I23" s="32"/>
      <c r="J23" s="32"/>
    </row>
    <row r="24" spans="1:55" ht="12.75" customHeight="1" x14ac:dyDescent="0.2">
      <c r="A24" s="129" t="s">
        <v>50</v>
      </c>
      <c r="B24" s="127" t="s">
        <v>51</v>
      </c>
      <c r="C24" s="126"/>
      <c r="D24" s="126"/>
      <c r="E24" s="126"/>
      <c r="F24" s="126"/>
      <c r="G24" s="128"/>
      <c r="H24" s="212">
        <f>'01 01 Pol'!F8</f>
        <v>0</v>
      </c>
      <c r="I24" s="32"/>
      <c r="J24" s="32"/>
    </row>
    <row r="25" spans="1:55" ht="12.75" customHeight="1" thickBot="1" x14ac:dyDescent="0.25">
      <c r="A25" s="136"/>
      <c r="B25" s="137" t="s">
        <v>131</v>
      </c>
      <c r="C25" s="138"/>
      <c r="D25" s="139" t="str">
        <f>D22</f>
        <v>01</v>
      </c>
      <c r="E25" s="138"/>
      <c r="F25" s="138"/>
      <c r="G25" s="140"/>
      <c r="H25" s="213">
        <f>SUM(H24:H24)</f>
        <v>0</v>
      </c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26.25" thickBot="1" x14ac:dyDescent="0.25">
      <c r="A27" s="123" t="s">
        <v>130</v>
      </c>
      <c r="B27" s="124"/>
      <c r="C27" s="124"/>
      <c r="D27" s="210" t="s">
        <v>42</v>
      </c>
      <c r="E27" s="253" t="s">
        <v>61</v>
      </c>
      <c r="F27" s="253"/>
      <c r="G27" s="253"/>
      <c r="H27" s="253"/>
      <c r="I27" s="32"/>
      <c r="J27" s="32"/>
      <c r="BC27" s="211" t="str">
        <f>E27</f>
        <v>Audio pro koncertní činnost většího rozsahu, exteriérové akce a aktivity v rámci PPČ</v>
      </c>
    </row>
    <row r="28" spans="1:55" ht="12.75" customHeight="1" x14ac:dyDescent="0.2">
      <c r="A28" s="131" t="s">
        <v>443</v>
      </c>
      <c r="B28" s="132"/>
      <c r="C28" s="133"/>
      <c r="D28" s="133"/>
      <c r="E28" s="133"/>
      <c r="F28" s="133"/>
      <c r="G28" s="134"/>
      <c r="H28" s="135" t="s">
        <v>59</v>
      </c>
      <c r="I28" s="32"/>
      <c r="J28" s="32"/>
    </row>
    <row r="29" spans="1:55" ht="12.75" customHeight="1" x14ac:dyDescent="0.2">
      <c r="A29" s="129" t="s">
        <v>40</v>
      </c>
      <c r="B29" s="127" t="s">
        <v>53</v>
      </c>
      <c r="C29" s="126"/>
      <c r="D29" s="126"/>
      <c r="E29" s="126"/>
      <c r="F29" s="126"/>
      <c r="G29" s="128"/>
      <c r="H29" s="212">
        <f>'01 02 Pol'!F8</f>
        <v>0</v>
      </c>
      <c r="I29" s="32"/>
      <c r="J29" s="32"/>
    </row>
    <row r="30" spans="1:55" ht="12.75" customHeight="1" thickBot="1" x14ac:dyDescent="0.25">
      <c r="A30" s="136"/>
      <c r="B30" s="137" t="s">
        <v>131</v>
      </c>
      <c r="C30" s="138"/>
      <c r="D30" s="139" t="str">
        <f>D27</f>
        <v>02</v>
      </c>
      <c r="E30" s="138"/>
      <c r="F30" s="138"/>
      <c r="G30" s="140"/>
      <c r="H30" s="213">
        <f>SUM(H29:H29)</f>
        <v>0</v>
      </c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gFTDN44320wCchSgeKXx3OGzVWxOE0e4MdU7Ilk6V47dNY8IX2GNmmkTb0vN5m42ib+gwK4FStbFoD8PiDGdqA==" saltValue="D1XaG8RD+90/F4DLZEu3TQ==" spinCount="100000" sheet="1" objects="1" scenarios="1"/>
  <mergeCells count="5">
    <mergeCell ref="C2:F2"/>
    <mergeCell ref="A4:H4"/>
    <mergeCell ref="B7:G7"/>
    <mergeCell ref="E22:H22"/>
    <mergeCell ref="E27:H2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254" t="s">
        <v>62</v>
      </c>
      <c r="B1" s="254"/>
      <c r="C1" s="255"/>
      <c r="D1" s="254"/>
      <c r="E1" s="254"/>
      <c r="F1" s="254"/>
      <c r="G1" s="254"/>
      <c r="AC1" t="s">
        <v>65</v>
      </c>
    </row>
    <row r="2" spans="1:60" ht="13.5" thickTop="1" x14ac:dyDescent="0.2">
      <c r="A2" s="147" t="s">
        <v>26</v>
      </c>
      <c r="B2" s="151" t="s">
        <v>37</v>
      </c>
      <c r="C2" s="164" t="s">
        <v>38</v>
      </c>
      <c r="D2" s="149"/>
      <c r="E2" s="148"/>
      <c r="F2" s="148"/>
      <c r="G2" s="150"/>
    </row>
    <row r="3" spans="1:60" x14ac:dyDescent="0.2">
      <c r="A3" s="145" t="s">
        <v>27</v>
      </c>
      <c r="B3" s="152" t="s">
        <v>40</v>
      </c>
      <c r="C3" s="165" t="s">
        <v>41</v>
      </c>
      <c r="D3" s="144"/>
      <c r="E3" s="143"/>
      <c r="F3" s="143"/>
      <c r="G3" s="146"/>
    </row>
    <row r="4" spans="1:60" ht="26.25" thickBot="1" x14ac:dyDescent="0.25">
      <c r="A4" s="153" t="s">
        <v>28</v>
      </c>
      <c r="B4" s="154" t="s">
        <v>40</v>
      </c>
      <c r="C4" s="166" t="s">
        <v>60</v>
      </c>
      <c r="D4" s="155"/>
      <c r="E4" s="156"/>
      <c r="F4" s="156"/>
      <c r="G4" s="157"/>
    </row>
    <row r="5" spans="1:60" ht="14.25" thickTop="1" thickBot="1" x14ac:dyDescent="0.25">
      <c r="C5" s="167"/>
      <c r="D5" s="142"/>
    </row>
    <row r="6" spans="1:60" ht="27" thickTop="1" thickBot="1" x14ac:dyDescent="0.25">
      <c r="A6" s="158" t="s">
        <v>29</v>
      </c>
      <c r="B6" s="161" t="s">
        <v>30</v>
      </c>
      <c r="C6" s="168" t="s">
        <v>31</v>
      </c>
      <c r="D6" s="160" t="s">
        <v>32</v>
      </c>
      <c r="E6" s="159" t="s">
        <v>33</v>
      </c>
      <c r="F6" s="162" t="s">
        <v>34</v>
      </c>
      <c r="G6" s="158" t="s">
        <v>35</v>
      </c>
      <c r="H6" s="186" t="s">
        <v>63</v>
      </c>
      <c r="I6" s="169" t="s">
        <v>64</v>
      </c>
      <c r="J6" s="54"/>
    </row>
    <row r="7" spans="1:60" x14ac:dyDescent="0.2">
      <c r="A7" s="187"/>
      <c r="B7" s="188" t="s">
        <v>66</v>
      </c>
      <c r="C7" s="256" t="s">
        <v>67</v>
      </c>
      <c r="D7" s="257"/>
      <c r="E7" s="258"/>
      <c r="F7" s="259"/>
      <c r="G7" s="259"/>
      <c r="H7" s="189"/>
      <c r="I7" s="190"/>
    </row>
    <row r="8" spans="1:60" x14ac:dyDescent="0.2">
      <c r="A8" s="182" t="s">
        <v>68</v>
      </c>
      <c r="B8" s="170" t="s">
        <v>50</v>
      </c>
      <c r="C8" s="204" t="s">
        <v>51</v>
      </c>
      <c r="D8" s="172"/>
      <c r="E8" s="175"/>
      <c r="F8" s="260">
        <f>SUM(G9:G46)</f>
        <v>0</v>
      </c>
      <c r="G8" s="261"/>
      <c r="H8" s="178"/>
      <c r="I8" s="184"/>
    </row>
    <row r="9" spans="1:60" outlineLevel="1" x14ac:dyDescent="0.2">
      <c r="A9" s="183">
        <v>1</v>
      </c>
      <c r="B9" s="171" t="s">
        <v>69</v>
      </c>
      <c r="C9" s="205" t="s">
        <v>70</v>
      </c>
      <c r="D9" s="173" t="s">
        <v>71</v>
      </c>
      <c r="E9" s="176">
        <v>2</v>
      </c>
      <c r="F9" s="179"/>
      <c r="G9" s="180">
        <f>ROUND(E9*F9,2)</f>
        <v>0</v>
      </c>
      <c r="H9" s="181"/>
      <c r="I9" s="185" t="s">
        <v>72</v>
      </c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>
        <v>21</v>
      </c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ht="22.5" outlineLevel="1" x14ac:dyDescent="0.2">
      <c r="A10" s="183"/>
      <c r="B10" s="171"/>
      <c r="C10" s="206" t="s">
        <v>73</v>
      </c>
      <c r="D10" s="174"/>
      <c r="E10" s="177">
        <v>2</v>
      </c>
      <c r="F10" s="180"/>
      <c r="G10" s="180"/>
      <c r="H10" s="181"/>
      <c r="I10" s="185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outlineLevel="1" x14ac:dyDescent="0.2">
      <c r="A11" s="183">
        <v>2</v>
      </c>
      <c r="B11" s="171" t="s">
        <v>74</v>
      </c>
      <c r="C11" s="205" t="s">
        <v>75</v>
      </c>
      <c r="D11" s="173" t="s">
        <v>71</v>
      </c>
      <c r="E11" s="176">
        <v>2</v>
      </c>
      <c r="F11" s="179"/>
      <c r="G11" s="180">
        <f>ROUND(E11*F11,2)</f>
        <v>0</v>
      </c>
      <c r="H11" s="181"/>
      <c r="I11" s="185" t="s">
        <v>72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>
        <v>21</v>
      </c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22.5" outlineLevel="1" x14ac:dyDescent="0.2">
      <c r="A12" s="183"/>
      <c r="B12" s="171"/>
      <c r="C12" s="206" t="s">
        <v>76</v>
      </c>
      <c r="D12" s="174"/>
      <c r="E12" s="177">
        <v>2</v>
      </c>
      <c r="F12" s="180"/>
      <c r="G12" s="180"/>
      <c r="H12" s="181"/>
      <c r="I12" s="185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outlineLevel="1" x14ac:dyDescent="0.2">
      <c r="A13" s="183">
        <v>3</v>
      </c>
      <c r="B13" s="171" t="s">
        <v>77</v>
      </c>
      <c r="C13" s="205" t="s">
        <v>78</v>
      </c>
      <c r="D13" s="173" t="s">
        <v>71</v>
      </c>
      <c r="E13" s="176">
        <v>1</v>
      </c>
      <c r="F13" s="179"/>
      <c r="G13" s="180">
        <f>ROUND(E13*F13,2)</f>
        <v>0</v>
      </c>
      <c r="H13" s="181"/>
      <c r="I13" s="185" t="s">
        <v>72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>
        <v>21</v>
      </c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33.75" outlineLevel="1" x14ac:dyDescent="0.2">
      <c r="A14" s="183"/>
      <c r="B14" s="171"/>
      <c r="C14" s="206" t="s">
        <v>79</v>
      </c>
      <c r="D14" s="174"/>
      <c r="E14" s="177">
        <v>1</v>
      </c>
      <c r="F14" s="180"/>
      <c r="G14" s="180"/>
      <c r="H14" s="181"/>
      <c r="I14" s="185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outlineLevel="1" x14ac:dyDescent="0.2">
      <c r="A15" s="183">
        <v>4</v>
      </c>
      <c r="B15" s="171" t="s">
        <v>80</v>
      </c>
      <c r="C15" s="205" t="s">
        <v>81</v>
      </c>
      <c r="D15" s="173" t="s">
        <v>71</v>
      </c>
      <c r="E15" s="176">
        <v>2</v>
      </c>
      <c r="F15" s="179"/>
      <c r="G15" s="180">
        <f>ROUND(E15*F15,2)</f>
        <v>0</v>
      </c>
      <c r="H15" s="181"/>
      <c r="I15" s="185" t="s">
        <v>72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>
        <v>21</v>
      </c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ht="33.75" outlineLevel="1" x14ac:dyDescent="0.2">
      <c r="A16" s="183"/>
      <c r="B16" s="171"/>
      <c r="C16" s="206" t="s">
        <v>82</v>
      </c>
      <c r="D16" s="174"/>
      <c r="E16" s="177">
        <v>2</v>
      </c>
      <c r="F16" s="180"/>
      <c r="G16" s="180"/>
      <c r="H16" s="181"/>
      <c r="I16" s="185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outlineLevel="1" x14ac:dyDescent="0.2">
      <c r="A17" s="183">
        <v>5</v>
      </c>
      <c r="B17" s="171" t="s">
        <v>83</v>
      </c>
      <c r="C17" s="205" t="s">
        <v>84</v>
      </c>
      <c r="D17" s="173" t="s">
        <v>71</v>
      </c>
      <c r="E17" s="176">
        <v>1</v>
      </c>
      <c r="F17" s="179"/>
      <c r="G17" s="180">
        <f>ROUND(E17*F17,2)</f>
        <v>0</v>
      </c>
      <c r="H17" s="181"/>
      <c r="I17" s="185" t="s">
        <v>72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>
        <v>21</v>
      </c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ht="33.75" outlineLevel="1" x14ac:dyDescent="0.2">
      <c r="A18" s="183"/>
      <c r="B18" s="171"/>
      <c r="C18" s="206" t="s">
        <v>85</v>
      </c>
      <c r="D18" s="174"/>
      <c r="E18" s="177">
        <v>1</v>
      </c>
      <c r="F18" s="180"/>
      <c r="G18" s="180"/>
      <c r="H18" s="181"/>
      <c r="I18" s="185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outlineLevel="1" x14ac:dyDescent="0.2">
      <c r="A19" s="183">
        <v>6</v>
      </c>
      <c r="B19" s="171" t="s">
        <v>86</v>
      </c>
      <c r="C19" s="205" t="s">
        <v>87</v>
      </c>
      <c r="D19" s="173" t="s">
        <v>71</v>
      </c>
      <c r="E19" s="176">
        <v>1</v>
      </c>
      <c r="F19" s="179"/>
      <c r="G19" s="180">
        <f>ROUND(E19*F19,2)</f>
        <v>0</v>
      </c>
      <c r="H19" s="181"/>
      <c r="I19" s="185" t="s">
        <v>72</v>
      </c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21</v>
      </c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ht="33.75" outlineLevel="1" x14ac:dyDescent="0.2">
      <c r="A20" s="183"/>
      <c r="B20" s="171"/>
      <c r="C20" s="206" t="s">
        <v>88</v>
      </c>
      <c r="D20" s="174"/>
      <c r="E20" s="177">
        <v>1</v>
      </c>
      <c r="F20" s="180"/>
      <c r="G20" s="180"/>
      <c r="H20" s="181"/>
      <c r="I20" s="185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outlineLevel="1" x14ac:dyDescent="0.2">
      <c r="A21" s="183">
        <v>7</v>
      </c>
      <c r="B21" s="171" t="s">
        <v>89</v>
      </c>
      <c r="C21" s="205" t="s">
        <v>90</v>
      </c>
      <c r="D21" s="173" t="s">
        <v>71</v>
      </c>
      <c r="E21" s="176">
        <v>2</v>
      </c>
      <c r="F21" s="179"/>
      <c r="G21" s="180">
        <f>ROUND(E21*F21,2)</f>
        <v>0</v>
      </c>
      <c r="H21" s="181"/>
      <c r="I21" s="185" t="s">
        <v>72</v>
      </c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>
        <v>21</v>
      </c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ht="22.5" outlineLevel="1" x14ac:dyDescent="0.2">
      <c r="A22" s="183"/>
      <c r="B22" s="171"/>
      <c r="C22" s="206" t="s">
        <v>91</v>
      </c>
      <c r="D22" s="174"/>
      <c r="E22" s="177">
        <v>2</v>
      </c>
      <c r="F22" s="180"/>
      <c r="G22" s="180"/>
      <c r="H22" s="181"/>
      <c r="I22" s="185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outlineLevel="1" x14ac:dyDescent="0.2">
      <c r="A23" s="183">
        <v>8</v>
      </c>
      <c r="B23" s="171" t="s">
        <v>92</v>
      </c>
      <c r="C23" s="205" t="s">
        <v>93</v>
      </c>
      <c r="D23" s="173" t="s">
        <v>71</v>
      </c>
      <c r="E23" s="176">
        <v>4</v>
      </c>
      <c r="F23" s="179"/>
      <c r="G23" s="180">
        <f>ROUND(E23*F23,2)</f>
        <v>0</v>
      </c>
      <c r="H23" s="181"/>
      <c r="I23" s="185" t="s">
        <v>72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>
        <v>21</v>
      </c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60" outlineLevel="1" x14ac:dyDescent="0.2">
      <c r="A24" s="183"/>
      <c r="B24" s="171"/>
      <c r="C24" s="206" t="s">
        <v>94</v>
      </c>
      <c r="D24" s="174"/>
      <c r="E24" s="177">
        <v>4</v>
      </c>
      <c r="F24" s="180"/>
      <c r="G24" s="180"/>
      <c r="H24" s="181"/>
      <c r="I24" s="185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outlineLevel="1" x14ac:dyDescent="0.2">
      <c r="A25" s="183">
        <v>9</v>
      </c>
      <c r="B25" s="171" t="s">
        <v>95</v>
      </c>
      <c r="C25" s="205" t="s">
        <v>96</v>
      </c>
      <c r="D25" s="173" t="s">
        <v>71</v>
      </c>
      <c r="E25" s="176">
        <v>6</v>
      </c>
      <c r="F25" s="179"/>
      <c r="G25" s="180">
        <f>ROUND(E25*F25,2)</f>
        <v>0</v>
      </c>
      <c r="H25" s="181"/>
      <c r="I25" s="185" t="s">
        <v>72</v>
      </c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>
        <v>21</v>
      </c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outlineLevel="1" x14ac:dyDescent="0.2">
      <c r="A26" s="183"/>
      <c r="B26" s="171"/>
      <c r="C26" s="206" t="s">
        <v>97</v>
      </c>
      <c r="D26" s="174"/>
      <c r="E26" s="177">
        <v>6</v>
      </c>
      <c r="F26" s="180"/>
      <c r="G26" s="180"/>
      <c r="H26" s="181"/>
      <c r="I26" s="185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 outlineLevel="1" x14ac:dyDescent="0.2">
      <c r="A27" s="183">
        <v>10</v>
      </c>
      <c r="B27" s="171" t="s">
        <v>98</v>
      </c>
      <c r="C27" s="205" t="s">
        <v>99</v>
      </c>
      <c r="D27" s="173" t="s">
        <v>71</v>
      </c>
      <c r="E27" s="176">
        <v>1</v>
      </c>
      <c r="F27" s="179"/>
      <c r="G27" s="180">
        <f>ROUND(E27*F27,2)</f>
        <v>0</v>
      </c>
      <c r="H27" s="181"/>
      <c r="I27" s="185" t="s">
        <v>72</v>
      </c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>
        <v>21</v>
      </c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ht="22.5" outlineLevel="1" x14ac:dyDescent="0.2">
      <c r="A28" s="183"/>
      <c r="B28" s="171"/>
      <c r="C28" s="206" t="s">
        <v>100</v>
      </c>
      <c r="D28" s="174"/>
      <c r="E28" s="177">
        <v>1</v>
      </c>
      <c r="F28" s="180"/>
      <c r="G28" s="180"/>
      <c r="H28" s="181"/>
      <c r="I28" s="185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outlineLevel="1" x14ac:dyDescent="0.2">
      <c r="A29" s="183">
        <v>11</v>
      </c>
      <c r="B29" s="171" t="s">
        <v>101</v>
      </c>
      <c r="C29" s="205" t="s">
        <v>99</v>
      </c>
      <c r="D29" s="173" t="s">
        <v>71</v>
      </c>
      <c r="E29" s="176">
        <v>2</v>
      </c>
      <c r="F29" s="179"/>
      <c r="G29" s="180">
        <f>ROUND(E29*F29,2)</f>
        <v>0</v>
      </c>
      <c r="H29" s="181"/>
      <c r="I29" s="185" t="s">
        <v>72</v>
      </c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>
        <v>21</v>
      </c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ht="22.5" outlineLevel="1" x14ac:dyDescent="0.2">
      <c r="A30" s="183"/>
      <c r="B30" s="171"/>
      <c r="C30" s="206" t="s">
        <v>102</v>
      </c>
      <c r="D30" s="174"/>
      <c r="E30" s="177">
        <v>2</v>
      </c>
      <c r="F30" s="180"/>
      <c r="G30" s="180"/>
      <c r="H30" s="181"/>
      <c r="I30" s="185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outlineLevel="1" x14ac:dyDescent="0.2">
      <c r="A31" s="183">
        <v>12</v>
      </c>
      <c r="B31" s="171" t="s">
        <v>103</v>
      </c>
      <c r="C31" s="205" t="s">
        <v>104</v>
      </c>
      <c r="D31" s="173" t="s">
        <v>71</v>
      </c>
      <c r="E31" s="176">
        <v>4</v>
      </c>
      <c r="F31" s="179"/>
      <c r="G31" s="180">
        <f>ROUND(E31*F31,2)</f>
        <v>0</v>
      </c>
      <c r="H31" s="181"/>
      <c r="I31" s="185" t="s">
        <v>72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>
        <v>21</v>
      </c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outlineLevel="1" x14ac:dyDescent="0.2">
      <c r="A32" s="183"/>
      <c r="B32" s="171"/>
      <c r="C32" s="206" t="s">
        <v>105</v>
      </c>
      <c r="D32" s="174"/>
      <c r="E32" s="177">
        <v>4</v>
      </c>
      <c r="F32" s="180"/>
      <c r="G32" s="180"/>
      <c r="H32" s="181"/>
      <c r="I32" s="185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60" outlineLevel="1" x14ac:dyDescent="0.2">
      <c r="A33" s="183">
        <v>13</v>
      </c>
      <c r="B33" s="171" t="s">
        <v>106</v>
      </c>
      <c r="C33" s="205" t="s">
        <v>107</v>
      </c>
      <c r="D33" s="173" t="s">
        <v>71</v>
      </c>
      <c r="E33" s="176">
        <v>1</v>
      </c>
      <c r="F33" s="179"/>
      <c r="G33" s="180">
        <f>ROUND(E33*F33,2)</f>
        <v>0</v>
      </c>
      <c r="H33" s="181"/>
      <c r="I33" s="185" t="s">
        <v>72</v>
      </c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>
        <v>21</v>
      </c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ht="22.5" outlineLevel="1" x14ac:dyDescent="0.2">
      <c r="A34" s="183"/>
      <c r="B34" s="171"/>
      <c r="C34" s="206" t="s">
        <v>108</v>
      </c>
      <c r="D34" s="174"/>
      <c r="E34" s="177">
        <v>1</v>
      </c>
      <c r="F34" s="180"/>
      <c r="G34" s="180"/>
      <c r="H34" s="181"/>
      <c r="I34" s="185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outlineLevel="1" x14ac:dyDescent="0.2">
      <c r="A35" s="183">
        <v>14</v>
      </c>
      <c r="B35" s="171" t="s">
        <v>109</v>
      </c>
      <c r="C35" s="205" t="s">
        <v>110</v>
      </c>
      <c r="D35" s="173" t="s">
        <v>71</v>
      </c>
      <c r="E35" s="176">
        <v>5</v>
      </c>
      <c r="F35" s="179"/>
      <c r="G35" s="180">
        <f>ROUND(E35*F35,2)</f>
        <v>0</v>
      </c>
      <c r="H35" s="181"/>
      <c r="I35" s="185" t="s">
        <v>72</v>
      </c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>
        <v>21</v>
      </c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60" ht="22.5" outlineLevel="1" x14ac:dyDescent="0.2">
      <c r="A36" s="183"/>
      <c r="B36" s="171"/>
      <c r="C36" s="206" t="s">
        <v>111</v>
      </c>
      <c r="D36" s="174"/>
      <c r="E36" s="177">
        <v>5</v>
      </c>
      <c r="F36" s="180"/>
      <c r="G36" s="180"/>
      <c r="H36" s="181"/>
      <c r="I36" s="185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outlineLevel="1" x14ac:dyDescent="0.2">
      <c r="A37" s="183">
        <v>15</v>
      </c>
      <c r="B37" s="171" t="s">
        <v>112</v>
      </c>
      <c r="C37" s="205" t="s">
        <v>113</v>
      </c>
      <c r="D37" s="173" t="s">
        <v>71</v>
      </c>
      <c r="E37" s="176">
        <v>1</v>
      </c>
      <c r="F37" s="179"/>
      <c r="G37" s="180">
        <f>ROUND(E37*F37,2)</f>
        <v>0</v>
      </c>
      <c r="H37" s="181"/>
      <c r="I37" s="185" t="s">
        <v>72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>
        <v>21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ht="33.75" outlineLevel="1" x14ac:dyDescent="0.2">
      <c r="A38" s="183"/>
      <c r="B38" s="171"/>
      <c r="C38" s="206" t="s">
        <v>114</v>
      </c>
      <c r="D38" s="174"/>
      <c r="E38" s="177">
        <v>1</v>
      </c>
      <c r="F38" s="180"/>
      <c r="G38" s="180"/>
      <c r="H38" s="181"/>
      <c r="I38" s="185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outlineLevel="1" x14ac:dyDescent="0.2">
      <c r="A39" s="183">
        <v>16</v>
      </c>
      <c r="B39" s="171" t="s">
        <v>115</v>
      </c>
      <c r="C39" s="205" t="s">
        <v>116</v>
      </c>
      <c r="D39" s="173" t="s">
        <v>71</v>
      </c>
      <c r="E39" s="176">
        <v>2</v>
      </c>
      <c r="F39" s="179"/>
      <c r="G39" s="180">
        <f>ROUND(E39*F39,2)</f>
        <v>0</v>
      </c>
      <c r="H39" s="181"/>
      <c r="I39" s="185" t="s">
        <v>72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>
        <v>21</v>
      </c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outlineLevel="1" x14ac:dyDescent="0.2">
      <c r="A40" s="183"/>
      <c r="B40" s="171"/>
      <c r="C40" s="206" t="s">
        <v>117</v>
      </c>
      <c r="D40" s="174"/>
      <c r="E40" s="177">
        <v>2</v>
      </c>
      <c r="F40" s="180"/>
      <c r="G40" s="180"/>
      <c r="H40" s="181"/>
      <c r="I40" s="185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outlineLevel="1" x14ac:dyDescent="0.2">
      <c r="A41" s="183">
        <v>17</v>
      </c>
      <c r="B41" s="171" t="s">
        <v>118</v>
      </c>
      <c r="C41" s="205" t="s">
        <v>119</v>
      </c>
      <c r="D41" s="173" t="s">
        <v>71</v>
      </c>
      <c r="E41" s="176">
        <v>2</v>
      </c>
      <c r="F41" s="179"/>
      <c r="G41" s="180">
        <f>ROUND(E41*F41,2)</f>
        <v>0</v>
      </c>
      <c r="H41" s="181"/>
      <c r="I41" s="185" t="s">
        <v>72</v>
      </c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>
        <v>21</v>
      </c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outlineLevel="1" x14ac:dyDescent="0.2">
      <c r="A42" s="183"/>
      <c r="B42" s="171"/>
      <c r="C42" s="206" t="s">
        <v>120</v>
      </c>
      <c r="D42" s="174"/>
      <c r="E42" s="177">
        <v>2</v>
      </c>
      <c r="F42" s="180"/>
      <c r="G42" s="180"/>
      <c r="H42" s="181"/>
      <c r="I42" s="185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outlineLevel="1" x14ac:dyDescent="0.2">
      <c r="A43" s="183">
        <v>18</v>
      </c>
      <c r="B43" s="171" t="s">
        <v>121</v>
      </c>
      <c r="C43" s="205" t="s">
        <v>122</v>
      </c>
      <c r="D43" s="173" t="s">
        <v>71</v>
      </c>
      <c r="E43" s="176">
        <v>2</v>
      </c>
      <c r="F43" s="179"/>
      <c r="G43" s="180">
        <f>ROUND(E43*F43,2)</f>
        <v>0</v>
      </c>
      <c r="H43" s="181"/>
      <c r="I43" s="185" t="s">
        <v>72</v>
      </c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>
        <v>21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outlineLevel="1" x14ac:dyDescent="0.2">
      <c r="A44" s="183"/>
      <c r="B44" s="171"/>
      <c r="C44" s="206" t="s">
        <v>123</v>
      </c>
      <c r="D44" s="174"/>
      <c r="E44" s="177">
        <v>2</v>
      </c>
      <c r="F44" s="180"/>
      <c r="G44" s="180"/>
      <c r="H44" s="181"/>
      <c r="I44" s="185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60" outlineLevel="1" x14ac:dyDescent="0.2">
      <c r="A45" s="183">
        <v>19</v>
      </c>
      <c r="B45" s="171" t="s">
        <v>124</v>
      </c>
      <c r="C45" s="205" t="s">
        <v>125</v>
      </c>
      <c r="D45" s="173" t="s">
        <v>126</v>
      </c>
      <c r="E45" s="176">
        <v>1</v>
      </c>
      <c r="F45" s="179"/>
      <c r="G45" s="180">
        <f>ROUND(E45*F45,2)</f>
        <v>0</v>
      </c>
      <c r="H45" s="181"/>
      <c r="I45" s="185" t="s">
        <v>72</v>
      </c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>
        <v>21</v>
      </c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</row>
    <row r="46" spans="1:60" ht="13.5" outlineLevel="1" thickBot="1" x14ac:dyDescent="0.25">
      <c r="A46" s="191">
        <v>20</v>
      </c>
      <c r="B46" s="192" t="s">
        <v>127</v>
      </c>
      <c r="C46" s="207" t="s">
        <v>128</v>
      </c>
      <c r="D46" s="193" t="s">
        <v>126</v>
      </c>
      <c r="E46" s="194">
        <v>1</v>
      </c>
      <c r="F46" s="195"/>
      <c r="G46" s="196">
        <f>ROUND(E46*F46,2)</f>
        <v>0</v>
      </c>
      <c r="H46" s="197"/>
      <c r="I46" s="198" t="s">
        <v>72</v>
      </c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>
        <v>21</v>
      </c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</row>
    <row r="47" spans="1:60" hidden="1" x14ac:dyDescent="0.2">
      <c r="C47" s="208"/>
      <c r="D47" s="142"/>
      <c r="AK47">
        <f>SUM(AK1:AK46)</f>
        <v>0</v>
      </c>
      <c r="AL47">
        <f>SUM(AL1:AL46)</f>
        <v>0</v>
      </c>
      <c r="AN47">
        <v>15</v>
      </c>
      <c r="AO47">
        <v>21</v>
      </c>
    </row>
    <row r="48" spans="1:60" ht="13.5" hidden="1" thickBot="1" x14ac:dyDescent="0.25">
      <c r="A48" s="199"/>
      <c r="B48" s="200" t="s">
        <v>129</v>
      </c>
      <c r="C48" s="209"/>
      <c r="D48" s="201"/>
      <c r="E48" s="202"/>
      <c r="F48" s="202"/>
      <c r="G48" s="203">
        <f>F8</f>
        <v>0</v>
      </c>
      <c r="AN48">
        <f>SUMIF(AM8:AM47,AN47,G8:G47)</f>
        <v>0</v>
      </c>
      <c r="AO48">
        <f>SUMIF(AM8:AM47,AO47,G8:G47)</f>
        <v>0</v>
      </c>
    </row>
    <row r="49" spans="4:4" x14ac:dyDescent="0.2">
      <c r="D49" s="142"/>
    </row>
    <row r="50" spans="4:4" x14ac:dyDescent="0.2">
      <c r="D50" s="142"/>
    </row>
    <row r="51" spans="4:4" x14ac:dyDescent="0.2">
      <c r="D51" s="142"/>
    </row>
    <row r="52" spans="4:4" x14ac:dyDescent="0.2">
      <c r="D52" s="142"/>
    </row>
    <row r="53" spans="4:4" x14ac:dyDescent="0.2">
      <c r="D53" s="142"/>
    </row>
    <row r="54" spans="4:4" x14ac:dyDescent="0.2">
      <c r="D54" s="142"/>
    </row>
    <row r="55" spans="4:4" x14ac:dyDescent="0.2">
      <c r="D55" s="142"/>
    </row>
    <row r="56" spans="4:4" x14ac:dyDescent="0.2">
      <c r="D56" s="142"/>
    </row>
    <row r="57" spans="4:4" x14ac:dyDescent="0.2">
      <c r="D57" s="142"/>
    </row>
    <row r="58" spans="4:4" x14ac:dyDescent="0.2">
      <c r="D58" s="142"/>
    </row>
    <row r="59" spans="4:4" x14ac:dyDescent="0.2">
      <c r="D59" s="142"/>
    </row>
    <row r="60" spans="4:4" x14ac:dyDescent="0.2">
      <c r="D60" s="142"/>
    </row>
    <row r="61" spans="4:4" x14ac:dyDescent="0.2">
      <c r="D61" s="142"/>
    </row>
    <row r="62" spans="4:4" x14ac:dyDescent="0.2">
      <c r="D62" s="142"/>
    </row>
    <row r="63" spans="4:4" x14ac:dyDescent="0.2">
      <c r="D63" s="142"/>
    </row>
    <row r="64" spans="4:4" x14ac:dyDescent="0.2">
      <c r="D64" s="142"/>
    </row>
    <row r="65" spans="4:4" x14ac:dyDescent="0.2">
      <c r="D65" s="142"/>
    </row>
    <row r="66" spans="4:4" x14ac:dyDescent="0.2">
      <c r="D66" s="142"/>
    </row>
    <row r="67" spans="4:4" x14ac:dyDescent="0.2">
      <c r="D67" s="142"/>
    </row>
    <row r="68" spans="4:4" x14ac:dyDescent="0.2">
      <c r="D68" s="142"/>
    </row>
    <row r="69" spans="4:4" x14ac:dyDescent="0.2">
      <c r="D69" s="142"/>
    </row>
    <row r="70" spans="4:4" x14ac:dyDescent="0.2">
      <c r="D70" s="142"/>
    </row>
    <row r="71" spans="4:4" x14ac:dyDescent="0.2">
      <c r="D71" s="142"/>
    </row>
    <row r="72" spans="4:4" x14ac:dyDescent="0.2">
      <c r="D72" s="142"/>
    </row>
    <row r="73" spans="4:4" x14ac:dyDescent="0.2">
      <c r="D73" s="142"/>
    </row>
    <row r="74" spans="4:4" x14ac:dyDescent="0.2">
      <c r="D74" s="142"/>
    </row>
    <row r="75" spans="4:4" x14ac:dyDescent="0.2">
      <c r="D75" s="142"/>
    </row>
    <row r="76" spans="4:4" x14ac:dyDescent="0.2">
      <c r="D76" s="142"/>
    </row>
    <row r="77" spans="4:4" x14ac:dyDescent="0.2">
      <c r="D77" s="142"/>
    </row>
    <row r="78" spans="4:4" x14ac:dyDescent="0.2">
      <c r="D78" s="142"/>
    </row>
    <row r="79" spans="4:4" x14ac:dyDescent="0.2">
      <c r="D79" s="142"/>
    </row>
    <row r="80" spans="4:4" x14ac:dyDescent="0.2">
      <c r="D80" s="142"/>
    </row>
    <row r="81" spans="4:4" x14ac:dyDescent="0.2">
      <c r="D81" s="142"/>
    </row>
    <row r="82" spans="4:4" x14ac:dyDescent="0.2">
      <c r="D82" s="142"/>
    </row>
    <row r="83" spans="4:4" x14ac:dyDescent="0.2">
      <c r="D83" s="142"/>
    </row>
    <row r="84" spans="4:4" x14ac:dyDescent="0.2">
      <c r="D84" s="142"/>
    </row>
    <row r="85" spans="4:4" x14ac:dyDescent="0.2">
      <c r="D85" s="142"/>
    </row>
    <row r="86" spans="4:4" x14ac:dyDescent="0.2">
      <c r="D86" s="142"/>
    </row>
    <row r="87" spans="4:4" x14ac:dyDescent="0.2">
      <c r="D87" s="142"/>
    </row>
    <row r="88" spans="4:4" x14ac:dyDescent="0.2">
      <c r="D88" s="142"/>
    </row>
    <row r="89" spans="4:4" x14ac:dyDescent="0.2">
      <c r="D89" s="142"/>
    </row>
    <row r="90" spans="4:4" x14ac:dyDescent="0.2">
      <c r="D90" s="142"/>
    </row>
    <row r="91" spans="4:4" x14ac:dyDescent="0.2">
      <c r="D91" s="142"/>
    </row>
    <row r="92" spans="4:4" x14ac:dyDescent="0.2">
      <c r="D92" s="142"/>
    </row>
    <row r="93" spans="4:4" x14ac:dyDescent="0.2">
      <c r="D93" s="142"/>
    </row>
    <row r="94" spans="4:4" x14ac:dyDescent="0.2">
      <c r="D94" s="142"/>
    </row>
    <row r="95" spans="4:4" x14ac:dyDescent="0.2">
      <c r="D95" s="142"/>
    </row>
    <row r="96" spans="4:4" x14ac:dyDescent="0.2">
      <c r="D96" s="142"/>
    </row>
    <row r="97" spans="4:4" x14ac:dyDescent="0.2">
      <c r="D97" s="142"/>
    </row>
    <row r="98" spans="4:4" x14ac:dyDescent="0.2">
      <c r="D98" s="142"/>
    </row>
    <row r="99" spans="4:4" x14ac:dyDescent="0.2">
      <c r="D99" s="142"/>
    </row>
    <row r="100" spans="4:4" x14ac:dyDescent="0.2">
      <c r="D100" s="142"/>
    </row>
    <row r="101" spans="4:4" x14ac:dyDescent="0.2">
      <c r="D101" s="142"/>
    </row>
    <row r="102" spans="4:4" x14ac:dyDescent="0.2">
      <c r="D102" s="142"/>
    </row>
    <row r="103" spans="4:4" x14ac:dyDescent="0.2">
      <c r="D103" s="142"/>
    </row>
    <row r="104" spans="4:4" x14ac:dyDescent="0.2">
      <c r="D104" s="142"/>
    </row>
    <row r="105" spans="4:4" x14ac:dyDescent="0.2">
      <c r="D105" s="142"/>
    </row>
    <row r="106" spans="4:4" x14ac:dyDescent="0.2">
      <c r="D106" s="142"/>
    </row>
    <row r="107" spans="4:4" x14ac:dyDescent="0.2">
      <c r="D107" s="142"/>
    </row>
    <row r="108" spans="4:4" x14ac:dyDescent="0.2">
      <c r="D108" s="142"/>
    </row>
    <row r="109" spans="4:4" x14ac:dyDescent="0.2">
      <c r="D109" s="142"/>
    </row>
    <row r="110" spans="4:4" x14ac:dyDescent="0.2">
      <c r="D110" s="142"/>
    </row>
    <row r="111" spans="4:4" x14ac:dyDescent="0.2">
      <c r="D111" s="142"/>
    </row>
    <row r="112" spans="4:4" x14ac:dyDescent="0.2">
      <c r="D112" s="142"/>
    </row>
    <row r="113" spans="4:4" x14ac:dyDescent="0.2">
      <c r="D113" s="142"/>
    </row>
    <row r="114" spans="4:4" x14ac:dyDescent="0.2">
      <c r="D114" s="142"/>
    </row>
    <row r="115" spans="4:4" x14ac:dyDescent="0.2">
      <c r="D115" s="142"/>
    </row>
    <row r="116" spans="4:4" x14ac:dyDescent="0.2">
      <c r="D116" s="142"/>
    </row>
    <row r="117" spans="4:4" x14ac:dyDescent="0.2">
      <c r="D117" s="142"/>
    </row>
    <row r="118" spans="4:4" x14ac:dyDescent="0.2">
      <c r="D118" s="142"/>
    </row>
    <row r="119" spans="4:4" x14ac:dyDescent="0.2">
      <c r="D119" s="142"/>
    </row>
    <row r="120" spans="4:4" x14ac:dyDescent="0.2">
      <c r="D120" s="142"/>
    </row>
    <row r="121" spans="4:4" x14ac:dyDescent="0.2">
      <c r="D121" s="142"/>
    </row>
    <row r="122" spans="4:4" x14ac:dyDescent="0.2">
      <c r="D122" s="142"/>
    </row>
    <row r="123" spans="4:4" x14ac:dyDescent="0.2">
      <c r="D123" s="142"/>
    </row>
    <row r="124" spans="4:4" x14ac:dyDescent="0.2">
      <c r="D124" s="142"/>
    </row>
    <row r="125" spans="4:4" x14ac:dyDescent="0.2">
      <c r="D125" s="142"/>
    </row>
    <row r="126" spans="4:4" x14ac:dyDescent="0.2">
      <c r="D126" s="142"/>
    </row>
    <row r="127" spans="4:4" x14ac:dyDescent="0.2">
      <c r="D127" s="142"/>
    </row>
    <row r="128" spans="4:4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sheetProtection password="B85D" sheet="1"/>
  <mergeCells count="3">
    <mergeCell ref="A1:G1"/>
    <mergeCell ref="C7:G7"/>
    <mergeCell ref="F8:G8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254" t="s">
        <v>62</v>
      </c>
      <c r="B1" s="254"/>
      <c r="C1" s="255"/>
      <c r="D1" s="254"/>
      <c r="E1" s="254"/>
      <c r="F1" s="254"/>
      <c r="G1" s="254"/>
      <c r="AC1" t="s">
        <v>65</v>
      </c>
    </row>
    <row r="2" spans="1:60" ht="13.5" thickTop="1" x14ac:dyDescent="0.2">
      <c r="A2" s="147" t="s">
        <v>26</v>
      </c>
      <c r="B2" s="151" t="s">
        <v>37</v>
      </c>
      <c r="C2" s="164" t="s">
        <v>38</v>
      </c>
      <c r="D2" s="149"/>
      <c r="E2" s="148"/>
      <c r="F2" s="148"/>
      <c r="G2" s="150"/>
    </row>
    <row r="3" spans="1:60" x14ac:dyDescent="0.2">
      <c r="A3" s="145" t="s">
        <v>27</v>
      </c>
      <c r="B3" s="152" t="s">
        <v>40</v>
      </c>
      <c r="C3" s="165" t="s">
        <v>41</v>
      </c>
      <c r="D3" s="144"/>
      <c r="E3" s="143"/>
      <c r="F3" s="143"/>
      <c r="G3" s="146"/>
    </row>
    <row r="4" spans="1:60" ht="26.25" thickBot="1" x14ac:dyDescent="0.25">
      <c r="A4" s="153" t="s">
        <v>28</v>
      </c>
      <c r="B4" s="154" t="s">
        <v>42</v>
      </c>
      <c r="C4" s="166" t="s">
        <v>61</v>
      </c>
      <c r="D4" s="155"/>
      <c r="E4" s="156"/>
      <c r="F4" s="156"/>
      <c r="G4" s="157"/>
    </row>
    <row r="5" spans="1:60" ht="14.25" thickTop="1" thickBot="1" x14ac:dyDescent="0.25">
      <c r="C5" s="167"/>
      <c r="D5" s="142"/>
    </row>
    <row r="6" spans="1:60" ht="27" thickTop="1" thickBot="1" x14ac:dyDescent="0.25">
      <c r="A6" s="158" t="s">
        <v>29</v>
      </c>
      <c r="B6" s="161" t="s">
        <v>30</v>
      </c>
      <c r="C6" s="168" t="s">
        <v>31</v>
      </c>
      <c r="D6" s="160" t="s">
        <v>32</v>
      </c>
      <c r="E6" s="159" t="s">
        <v>33</v>
      </c>
      <c r="F6" s="162" t="s">
        <v>34</v>
      </c>
      <c r="G6" s="158" t="s">
        <v>35</v>
      </c>
      <c r="H6" s="186" t="s">
        <v>63</v>
      </c>
      <c r="I6" s="169" t="s">
        <v>64</v>
      </c>
      <c r="J6" s="54"/>
    </row>
    <row r="7" spans="1:60" x14ac:dyDescent="0.2">
      <c r="A7" s="187"/>
      <c r="B7" s="188" t="s">
        <v>66</v>
      </c>
      <c r="C7" s="256" t="s">
        <v>67</v>
      </c>
      <c r="D7" s="257"/>
      <c r="E7" s="258"/>
      <c r="F7" s="259"/>
      <c r="G7" s="259"/>
      <c r="H7" s="189"/>
      <c r="I7" s="190"/>
    </row>
    <row r="8" spans="1:60" x14ac:dyDescent="0.2">
      <c r="A8" s="182" t="s">
        <v>68</v>
      </c>
      <c r="B8" s="170" t="s">
        <v>40</v>
      </c>
      <c r="C8" s="204" t="s">
        <v>53</v>
      </c>
      <c r="D8" s="172"/>
      <c r="E8" s="175"/>
      <c r="F8" s="260">
        <f>SUM(G9:G125)</f>
        <v>0</v>
      </c>
      <c r="G8" s="261"/>
      <c r="H8" s="178"/>
      <c r="I8" s="184"/>
    </row>
    <row r="9" spans="1:60" outlineLevel="1" x14ac:dyDescent="0.2">
      <c r="A9" s="183">
        <v>1</v>
      </c>
      <c r="B9" s="171" t="s">
        <v>132</v>
      </c>
      <c r="C9" s="205" t="s">
        <v>133</v>
      </c>
      <c r="D9" s="173" t="s">
        <v>126</v>
      </c>
      <c r="E9" s="176">
        <v>1</v>
      </c>
      <c r="F9" s="179"/>
      <c r="G9" s="180">
        <f>ROUND(E9*F9,2)</f>
        <v>0</v>
      </c>
      <c r="H9" s="181"/>
      <c r="I9" s="185" t="s">
        <v>72</v>
      </c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>
        <v>21</v>
      </c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outlineLevel="1" x14ac:dyDescent="0.2">
      <c r="A10" s="183">
        <v>2</v>
      </c>
      <c r="B10" s="171" t="s">
        <v>134</v>
      </c>
      <c r="C10" s="205" t="s">
        <v>128</v>
      </c>
      <c r="D10" s="173" t="s">
        <v>126</v>
      </c>
      <c r="E10" s="176">
        <v>1</v>
      </c>
      <c r="F10" s="179"/>
      <c r="G10" s="180">
        <f>ROUND(E10*F10,2)</f>
        <v>0</v>
      </c>
      <c r="H10" s="181"/>
      <c r="I10" s="185" t="s">
        <v>72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>
        <v>21</v>
      </c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outlineLevel="1" x14ac:dyDescent="0.2">
      <c r="A11" s="183">
        <v>3</v>
      </c>
      <c r="B11" s="171" t="s">
        <v>135</v>
      </c>
      <c r="C11" s="205" t="s">
        <v>136</v>
      </c>
      <c r="D11" s="173" t="s">
        <v>126</v>
      </c>
      <c r="E11" s="176">
        <v>1</v>
      </c>
      <c r="F11" s="179"/>
      <c r="G11" s="180">
        <f>ROUND(E11*F11,2)</f>
        <v>0</v>
      </c>
      <c r="H11" s="181"/>
      <c r="I11" s="185" t="s">
        <v>72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>
        <v>21</v>
      </c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outlineLevel="1" x14ac:dyDescent="0.2">
      <c r="A12" s="183"/>
      <c r="B12" s="171"/>
      <c r="C12" s="206" t="s">
        <v>137</v>
      </c>
      <c r="D12" s="174"/>
      <c r="E12" s="177">
        <v>1</v>
      </c>
      <c r="F12" s="180"/>
      <c r="G12" s="180"/>
      <c r="H12" s="181"/>
      <c r="I12" s="185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outlineLevel="1" x14ac:dyDescent="0.2">
      <c r="A13" s="183">
        <v>4</v>
      </c>
      <c r="B13" s="171" t="s">
        <v>138</v>
      </c>
      <c r="C13" s="205" t="s">
        <v>139</v>
      </c>
      <c r="D13" s="173" t="s">
        <v>126</v>
      </c>
      <c r="E13" s="176">
        <v>1</v>
      </c>
      <c r="F13" s="179"/>
      <c r="G13" s="180">
        <f>ROUND(E13*F13,2)</f>
        <v>0</v>
      </c>
      <c r="H13" s="181"/>
      <c r="I13" s="185" t="s">
        <v>72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>
        <v>21</v>
      </c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outlineLevel="1" x14ac:dyDescent="0.2">
      <c r="A14" s="183">
        <v>5</v>
      </c>
      <c r="B14" s="171" t="s">
        <v>140</v>
      </c>
      <c r="C14" s="205" t="s">
        <v>141</v>
      </c>
      <c r="D14" s="173" t="s">
        <v>71</v>
      </c>
      <c r="E14" s="176">
        <v>4</v>
      </c>
      <c r="F14" s="179"/>
      <c r="G14" s="180">
        <f>ROUND(E14*F14,2)</f>
        <v>0</v>
      </c>
      <c r="H14" s="181"/>
      <c r="I14" s="185" t="s">
        <v>72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>
        <v>21</v>
      </c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ht="33.75" outlineLevel="1" x14ac:dyDescent="0.2">
      <c r="A15" s="183"/>
      <c r="B15" s="171"/>
      <c r="C15" s="206" t="s">
        <v>142</v>
      </c>
      <c r="D15" s="174"/>
      <c r="E15" s="177">
        <v>4</v>
      </c>
      <c r="F15" s="180"/>
      <c r="G15" s="180"/>
      <c r="H15" s="181"/>
      <c r="I15" s="185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outlineLevel="1" x14ac:dyDescent="0.2">
      <c r="A16" s="183">
        <v>6</v>
      </c>
      <c r="B16" s="171" t="s">
        <v>143</v>
      </c>
      <c r="C16" s="205" t="s">
        <v>144</v>
      </c>
      <c r="D16" s="173" t="s">
        <v>71</v>
      </c>
      <c r="E16" s="176">
        <v>6</v>
      </c>
      <c r="F16" s="179"/>
      <c r="G16" s="180">
        <f>ROUND(E16*F16,2)</f>
        <v>0</v>
      </c>
      <c r="H16" s="181"/>
      <c r="I16" s="185" t="s">
        <v>72</v>
      </c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21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ht="22.5" outlineLevel="1" x14ac:dyDescent="0.2">
      <c r="A17" s="183"/>
      <c r="B17" s="171"/>
      <c r="C17" s="206" t="s">
        <v>145</v>
      </c>
      <c r="D17" s="174"/>
      <c r="E17" s="177">
        <v>6</v>
      </c>
      <c r="F17" s="180"/>
      <c r="G17" s="180"/>
      <c r="H17" s="181"/>
      <c r="I17" s="185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outlineLevel="1" x14ac:dyDescent="0.2">
      <c r="A18" s="183">
        <v>7</v>
      </c>
      <c r="B18" s="171" t="s">
        <v>146</v>
      </c>
      <c r="C18" s="205" t="s">
        <v>78</v>
      </c>
      <c r="D18" s="173" t="s">
        <v>71</v>
      </c>
      <c r="E18" s="176">
        <v>1</v>
      </c>
      <c r="F18" s="179"/>
      <c r="G18" s="180">
        <f>ROUND(E18*F18,2)</f>
        <v>0</v>
      </c>
      <c r="H18" s="181"/>
      <c r="I18" s="185" t="s">
        <v>72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>
        <v>21</v>
      </c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ht="45" outlineLevel="1" x14ac:dyDescent="0.2">
      <c r="A19" s="183"/>
      <c r="B19" s="171"/>
      <c r="C19" s="206" t="s">
        <v>147</v>
      </c>
      <c r="D19" s="174"/>
      <c r="E19" s="177">
        <v>1</v>
      </c>
      <c r="F19" s="180"/>
      <c r="G19" s="180"/>
      <c r="H19" s="181"/>
      <c r="I19" s="185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outlineLevel="1" x14ac:dyDescent="0.2">
      <c r="A20" s="183">
        <v>8</v>
      </c>
      <c r="B20" s="171" t="s">
        <v>148</v>
      </c>
      <c r="C20" s="205" t="s">
        <v>149</v>
      </c>
      <c r="D20" s="173" t="s">
        <v>71</v>
      </c>
      <c r="E20" s="176">
        <v>1</v>
      </c>
      <c r="F20" s="179"/>
      <c r="G20" s="180">
        <f>ROUND(E20*F20,2)</f>
        <v>0</v>
      </c>
      <c r="H20" s="181"/>
      <c r="I20" s="185" t="s">
        <v>72</v>
      </c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21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ht="33.75" outlineLevel="1" x14ac:dyDescent="0.2">
      <c r="A21" s="183"/>
      <c r="B21" s="171"/>
      <c r="C21" s="206" t="s">
        <v>150</v>
      </c>
      <c r="D21" s="174"/>
      <c r="E21" s="177">
        <v>1</v>
      </c>
      <c r="F21" s="180"/>
      <c r="G21" s="180"/>
      <c r="H21" s="181"/>
      <c r="I21" s="185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outlineLevel="1" x14ac:dyDescent="0.2">
      <c r="A22" s="183">
        <v>9</v>
      </c>
      <c r="B22" s="171" t="s">
        <v>151</v>
      </c>
      <c r="C22" s="205" t="s">
        <v>152</v>
      </c>
      <c r="D22" s="173" t="s">
        <v>71</v>
      </c>
      <c r="E22" s="176">
        <v>1</v>
      </c>
      <c r="F22" s="179"/>
      <c r="G22" s="180">
        <f>ROUND(E22*F22,2)</f>
        <v>0</v>
      </c>
      <c r="H22" s="181"/>
      <c r="I22" s="185" t="s">
        <v>72</v>
      </c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>
        <v>21</v>
      </c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ht="22.5" outlineLevel="1" x14ac:dyDescent="0.2">
      <c r="A23" s="183"/>
      <c r="B23" s="171"/>
      <c r="C23" s="206" t="s">
        <v>153</v>
      </c>
      <c r="D23" s="174"/>
      <c r="E23" s="177">
        <v>1</v>
      </c>
      <c r="F23" s="180"/>
      <c r="G23" s="180"/>
      <c r="H23" s="181"/>
      <c r="I23" s="185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60" outlineLevel="1" x14ac:dyDescent="0.2">
      <c r="A24" s="183">
        <v>10</v>
      </c>
      <c r="B24" s="171" t="s">
        <v>154</v>
      </c>
      <c r="C24" s="205" t="s">
        <v>155</v>
      </c>
      <c r="D24" s="173" t="s">
        <v>71</v>
      </c>
      <c r="E24" s="176">
        <v>4</v>
      </c>
      <c r="F24" s="179"/>
      <c r="G24" s="180">
        <f>ROUND(E24*F24,2)</f>
        <v>0</v>
      </c>
      <c r="H24" s="181"/>
      <c r="I24" s="185" t="s">
        <v>72</v>
      </c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>
        <v>21</v>
      </c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ht="22.5" outlineLevel="1" x14ac:dyDescent="0.2">
      <c r="A25" s="183"/>
      <c r="B25" s="171"/>
      <c r="C25" s="206" t="s">
        <v>156</v>
      </c>
      <c r="D25" s="174"/>
      <c r="E25" s="177">
        <v>4</v>
      </c>
      <c r="F25" s="180"/>
      <c r="G25" s="180"/>
      <c r="H25" s="181"/>
      <c r="I25" s="185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outlineLevel="1" x14ac:dyDescent="0.2">
      <c r="A26" s="183">
        <v>11</v>
      </c>
      <c r="B26" s="171" t="s">
        <v>157</v>
      </c>
      <c r="C26" s="205" t="s">
        <v>158</v>
      </c>
      <c r="D26" s="173" t="s">
        <v>71</v>
      </c>
      <c r="E26" s="176">
        <v>4</v>
      </c>
      <c r="F26" s="179"/>
      <c r="G26" s="180">
        <f>ROUND(E26*F26,2)</f>
        <v>0</v>
      </c>
      <c r="H26" s="181"/>
      <c r="I26" s="185" t="s">
        <v>72</v>
      </c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21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 ht="22.5" outlineLevel="1" x14ac:dyDescent="0.2">
      <c r="A27" s="183"/>
      <c r="B27" s="171"/>
      <c r="C27" s="206" t="s">
        <v>159</v>
      </c>
      <c r="D27" s="174"/>
      <c r="E27" s="177">
        <v>4</v>
      </c>
      <c r="F27" s="180"/>
      <c r="G27" s="180"/>
      <c r="H27" s="181"/>
      <c r="I27" s="185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outlineLevel="1" x14ac:dyDescent="0.2">
      <c r="A28" s="183">
        <v>12</v>
      </c>
      <c r="B28" s="171" t="s">
        <v>160</v>
      </c>
      <c r="C28" s="205" t="s">
        <v>119</v>
      </c>
      <c r="D28" s="173" t="s">
        <v>71</v>
      </c>
      <c r="E28" s="176">
        <v>4</v>
      </c>
      <c r="F28" s="179"/>
      <c r="G28" s="180">
        <f>ROUND(E28*F28,2)</f>
        <v>0</v>
      </c>
      <c r="H28" s="181"/>
      <c r="I28" s="185" t="s">
        <v>72</v>
      </c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>
        <v>21</v>
      </c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ht="22.5" outlineLevel="1" x14ac:dyDescent="0.2">
      <c r="A29" s="183"/>
      <c r="B29" s="171"/>
      <c r="C29" s="206" t="s">
        <v>161</v>
      </c>
      <c r="D29" s="174"/>
      <c r="E29" s="177">
        <v>4</v>
      </c>
      <c r="F29" s="180"/>
      <c r="G29" s="180"/>
      <c r="H29" s="181"/>
      <c r="I29" s="185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outlineLevel="1" x14ac:dyDescent="0.2">
      <c r="A30" s="183">
        <v>13</v>
      </c>
      <c r="B30" s="171" t="s">
        <v>162</v>
      </c>
      <c r="C30" s="205" t="s">
        <v>163</v>
      </c>
      <c r="D30" s="173" t="s">
        <v>71</v>
      </c>
      <c r="E30" s="176">
        <v>5</v>
      </c>
      <c r="F30" s="179"/>
      <c r="G30" s="180">
        <f>ROUND(E30*F30,2)</f>
        <v>0</v>
      </c>
      <c r="H30" s="181"/>
      <c r="I30" s="185" t="s">
        <v>72</v>
      </c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>
        <v>21</v>
      </c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ht="22.5" outlineLevel="1" x14ac:dyDescent="0.2">
      <c r="A31" s="183"/>
      <c r="B31" s="171"/>
      <c r="C31" s="206" t="s">
        <v>164</v>
      </c>
      <c r="D31" s="174"/>
      <c r="E31" s="177">
        <v>5</v>
      </c>
      <c r="F31" s="180"/>
      <c r="G31" s="180"/>
      <c r="H31" s="181"/>
      <c r="I31" s="185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outlineLevel="1" x14ac:dyDescent="0.2">
      <c r="A32" s="183">
        <v>14</v>
      </c>
      <c r="B32" s="171" t="s">
        <v>165</v>
      </c>
      <c r="C32" s="205" t="s">
        <v>166</v>
      </c>
      <c r="D32" s="173" t="s">
        <v>71</v>
      </c>
      <c r="E32" s="176">
        <v>10</v>
      </c>
      <c r="F32" s="179"/>
      <c r="G32" s="180">
        <f>ROUND(E32*F32,2)</f>
        <v>0</v>
      </c>
      <c r="H32" s="181"/>
      <c r="I32" s="185" t="s">
        <v>72</v>
      </c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>
        <v>21</v>
      </c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60" ht="22.5" outlineLevel="1" x14ac:dyDescent="0.2">
      <c r="A33" s="183"/>
      <c r="B33" s="171"/>
      <c r="C33" s="206" t="s">
        <v>167</v>
      </c>
      <c r="D33" s="174"/>
      <c r="E33" s="177">
        <v>10</v>
      </c>
      <c r="F33" s="180"/>
      <c r="G33" s="180"/>
      <c r="H33" s="181"/>
      <c r="I33" s="185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outlineLevel="1" x14ac:dyDescent="0.2">
      <c r="A34" s="183">
        <v>15</v>
      </c>
      <c r="B34" s="171" t="s">
        <v>168</v>
      </c>
      <c r="C34" s="205" t="s">
        <v>169</v>
      </c>
      <c r="D34" s="173" t="s">
        <v>71</v>
      </c>
      <c r="E34" s="176">
        <v>10</v>
      </c>
      <c r="F34" s="179"/>
      <c r="G34" s="180">
        <f>ROUND(E34*F34,2)</f>
        <v>0</v>
      </c>
      <c r="H34" s="181"/>
      <c r="I34" s="185" t="s">
        <v>72</v>
      </c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>
        <v>21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ht="22.5" outlineLevel="1" x14ac:dyDescent="0.2">
      <c r="A35" s="183"/>
      <c r="B35" s="171"/>
      <c r="C35" s="206" t="s">
        <v>167</v>
      </c>
      <c r="D35" s="174"/>
      <c r="E35" s="177">
        <v>10</v>
      </c>
      <c r="F35" s="180"/>
      <c r="G35" s="180"/>
      <c r="H35" s="181"/>
      <c r="I35" s="185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60" outlineLevel="1" x14ac:dyDescent="0.2">
      <c r="A36" s="183">
        <v>16</v>
      </c>
      <c r="B36" s="171" t="s">
        <v>170</v>
      </c>
      <c r="C36" s="205" t="s">
        <v>171</v>
      </c>
      <c r="D36" s="173" t="s">
        <v>71</v>
      </c>
      <c r="E36" s="176">
        <v>10</v>
      </c>
      <c r="F36" s="179"/>
      <c r="G36" s="180">
        <f>ROUND(E36*F36,2)</f>
        <v>0</v>
      </c>
      <c r="H36" s="181"/>
      <c r="I36" s="185" t="s">
        <v>72</v>
      </c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>
        <v>21</v>
      </c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ht="22.5" outlineLevel="1" x14ac:dyDescent="0.2">
      <c r="A37" s="183"/>
      <c r="B37" s="171"/>
      <c r="C37" s="206" t="s">
        <v>167</v>
      </c>
      <c r="D37" s="174"/>
      <c r="E37" s="177">
        <v>10</v>
      </c>
      <c r="F37" s="180"/>
      <c r="G37" s="180"/>
      <c r="H37" s="181"/>
      <c r="I37" s="185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outlineLevel="1" x14ac:dyDescent="0.2">
      <c r="A38" s="183">
        <v>17</v>
      </c>
      <c r="B38" s="171" t="s">
        <v>172</v>
      </c>
      <c r="C38" s="205" t="s">
        <v>173</v>
      </c>
      <c r="D38" s="173" t="s">
        <v>71</v>
      </c>
      <c r="E38" s="176">
        <v>5</v>
      </c>
      <c r="F38" s="179"/>
      <c r="G38" s="180">
        <f>ROUND(E38*F38,2)</f>
        <v>0</v>
      </c>
      <c r="H38" s="181"/>
      <c r="I38" s="185" t="s">
        <v>72</v>
      </c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>
        <v>21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ht="22.5" outlineLevel="1" x14ac:dyDescent="0.2">
      <c r="A39" s="183"/>
      <c r="B39" s="171"/>
      <c r="C39" s="206" t="s">
        <v>174</v>
      </c>
      <c r="D39" s="174"/>
      <c r="E39" s="177">
        <v>5</v>
      </c>
      <c r="F39" s="180"/>
      <c r="G39" s="180"/>
      <c r="H39" s="181"/>
      <c r="I39" s="185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outlineLevel="1" x14ac:dyDescent="0.2">
      <c r="A40" s="183">
        <v>18</v>
      </c>
      <c r="B40" s="171" t="s">
        <v>175</v>
      </c>
      <c r="C40" s="205" t="s">
        <v>176</v>
      </c>
      <c r="D40" s="173" t="s">
        <v>71</v>
      </c>
      <c r="E40" s="176">
        <v>6</v>
      </c>
      <c r="F40" s="179"/>
      <c r="G40" s="180">
        <f>ROUND(E40*F40,2)</f>
        <v>0</v>
      </c>
      <c r="H40" s="181"/>
      <c r="I40" s="185" t="s">
        <v>72</v>
      </c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>
        <v>21</v>
      </c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ht="22.5" outlineLevel="1" x14ac:dyDescent="0.2">
      <c r="A41" s="183"/>
      <c r="B41" s="171"/>
      <c r="C41" s="206" t="s">
        <v>177</v>
      </c>
      <c r="D41" s="174"/>
      <c r="E41" s="177">
        <v>6</v>
      </c>
      <c r="F41" s="180"/>
      <c r="G41" s="180"/>
      <c r="H41" s="181"/>
      <c r="I41" s="185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outlineLevel="1" x14ac:dyDescent="0.2">
      <c r="A42" s="183">
        <v>19</v>
      </c>
      <c r="B42" s="171" t="s">
        <v>178</v>
      </c>
      <c r="C42" s="205" t="s">
        <v>179</v>
      </c>
      <c r="D42" s="173" t="s">
        <v>71</v>
      </c>
      <c r="E42" s="176">
        <v>4</v>
      </c>
      <c r="F42" s="179"/>
      <c r="G42" s="180">
        <f>ROUND(E42*F42,2)</f>
        <v>0</v>
      </c>
      <c r="H42" s="181"/>
      <c r="I42" s="185" t="s">
        <v>72</v>
      </c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>
        <v>21</v>
      </c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ht="22.5" outlineLevel="1" x14ac:dyDescent="0.2">
      <c r="A43" s="183"/>
      <c r="B43" s="171"/>
      <c r="C43" s="206" t="s">
        <v>180</v>
      </c>
      <c r="D43" s="174"/>
      <c r="E43" s="177">
        <v>4</v>
      </c>
      <c r="F43" s="180"/>
      <c r="G43" s="180"/>
      <c r="H43" s="181"/>
      <c r="I43" s="185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outlineLevel="1" x14ac:dyDescent="0.2">
      <c r="A44" s="183">
        <v>20</v>
      </c>
      <c r="B44" s="171" t="s">
        <v>181</v>
      </c>
      <c r="C44" s="205" t="s">
        <v>93</v>
      </c>
      <c r="D44" s="173" t="s">
        <v>71</v>
      </c>
      <c r="E44" s="176">
        <v>10</v>
      </c>
      <c r="F44" s="179"/>
      <c r="G44" s="180">
        <f>ROUND(E44*F44,2)</f>
        <v>0</v>
      </c>
      <c r="H44" s="181"/>
      <c r="I44" s="185" t="s">
        <v>72</v>
      </c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>
        <v>21</v>
      </c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60" ht="22.5" outlineLevel="1" x14ac:dyDescent="0.2">
      <c r="A45" s="183"/>
      <c r="B45" s="171"/>
      <c r="C45" s="206" t="s">
        <v>182</v>
      </c>
      <c r="D45" s="174"/>
      <c r="E45" s="177">
        <v>10</v>
      </c>
      <c r="F45" s="180"/>
      <c r="G45" s="180"/>
      <c r="H45" s="181"/>
      <c r="I45" s="185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</row>
    <row r="46" spans="1:60" outlineLevel="1" x14ac:dyDescent="0.2">
      <c r="A46" s="183">
        <v>21</v>
      </c>
      <c r="B46" s="171" t="s">
        <v>183</v>
      </c>
      <c r="C46" s="205" t="s">
        <v>184</v>
      </c>
      <c r="D46" s="173" t="s">
        <v>71</v>
      </c>
      <c r="E46" s="176">
        <v>5</v>
      </c>
      <c r="F46" s="179"/>
      <c r="G46" s="180">
        <f>ROUND(E46*F46,2)</f>
        <v>0</v>
      </c>
      <c r="H46" s="181"/>
      <c r="I46" s="185" t="s">
        <v>72</v>
      </c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>
        <v>21</v>
      </c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</row>
    <row r="47" spans="1:60" ht="22.5" outlineLevel="1" x14ac:dyDescent="0.2">
      <c r="A47" s="183"/>
      <c r="B47" s="171"/>
      <c r="C47" s="206" t="s">
        <v>185</v>
      </c>
      <c r="D47" s="174"/>
      <c r="E47" s="177">
        <v>5</v>
      </c>
      <c r="F47" s="180"/>
      <c r="G47" s="180"/>
      <c r="H47" s="181"/>
      <c r="I47" s="185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</row>
    <row r="48" spans="1:60" outlineLevel="1" x14ac:dyDescent="0.2">
      <c r="A48" s="183">
        <v>22</v>
      </c>
      <c r="B48" s="171" t="s">
        <v>186</v>
      </c>
      <c r="C48" s="205" t="s">
        <v>187</v>
      </c>
      <c r="D48" s="173" t="s">
        <v>71</v>
      </c>
      <c r="E48" s="176">
        <v>4</v>
      </c>
      <c r="F48" s="179"/>
      <c r="G48" s="180">
        <f>ROUND(E48*F48,2)</f>
        <v>0</v>
      </c>
      <c r="H48" s="181"/>
      <c r="I48" s="185" t="s">
        <v>72</v>
      </c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>
        <v>21</v>
      </c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</row>
    <row r="49" spans="1:60" ht="22.5" outlineLevel="1" x14ac:dyDescent="0.2">
      <c r="A49" s="183"/>
      <c r="B49" s="171"/>
      <c r="C49" s="206" t="s">
        <v>188</v>
      </c>
      <c r="D49" s="174"/>
      <c r="E49" s="177">
        <v>4</v>
      </c>
      <c r="F49" s="180"/>
      <c r="G49" s="180"/>
      <c r="H49" s="181"/>
      <c r="I49" s="185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</row>
    <row r="50" spans="1:60" outlineLevel="1" x14ac:dyDescent="0.2">
      <c r="A50" s="183">
        <v>23</v>
      </c>
      <c r="B50" s="171" t="s">
        <v>189</v>
      </c>
      <c r="C50" s="205" t="s">
        <v>190</v>
      </c>
      <c r="D50" s="173" t="s">
        <v>71</v>
      </c>
      <c r="E50" s="176">
        <v>2</v>
      </c>
      <c r="F50" s="179"/>
      <c r="G50" s="180">
        <f>ROUND(E50*F50,2)</f>
        <v>0</v>
      </c>
      <c r="H50" s="181"/>
      <c r="I50" s="185" t="s">
        <v>72</v>
      </c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>
        <v>21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</row>
    <row r="51" spans="1:60" ht="22.5" outlineLevel="1" x14ac:dyDescent="0.2">
      <c r="A51" s="183"/>
      <c r="B51" s="171"/>
      <c r="C51" s="206" t="s">
        <v>191</v>
      </c>
      <c r="D51" s="174"/>
      <c r="E51" s="177">
        <v>2</v>
      </c>
      <c r="F51" s="180"/>
      <c r="G51" s="180"/>
      <c r="H51" s="181"/>
      <c r="I51" s="185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</row>
    <row r="52" spans="1:60" outlineLevel="1" x14ac:dyDescent="0.2">
      <c r="A52" s="183">
        <v>24</v>
      </c>
      <c r="B52" s="171" t="s">
        <v>192</v>
      </c>
      <c r="C52" s="205" t="s">
        <v>193</v>
      </c>
      <c r="D52" s="173" t="s">
        <v>71</v>
      </c>
      <c r="E52" s="176">
        <v>3</v>
      </c>
      <c r="F52" s="179"/>
      <c r="G52" s="180">
        <f>ROUND(E52*F52,2)</f>
        <v>0</v>
      </c>
      <c r="H52" s="181"/>
      <c r="I52" s="185" t="s">
        <v>72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>
        <v>21</v>
      </c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</row>
    <row r="53" spans="1:60" ht="45" outlineLevel="1" x14ac:dyDescent="0.2">
      <c r="A53" s="183"/>
      <c r="B53" s="171"/>
      <c r="C53" s="206" t="s">
        <v>194</v>
      </c>
      <c r="D53" s="174"/>
      <c r="E53" s="177">
        <v>3</v>
      </c>
      <c r="F53" s="180"/>
      <c r="G53" s="180"/>
      <c r="H53" s="181"/>
      <c r="I53" s="185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</row>
    <row r="54" spans="1:60" outlineLevel="1" x14ac:dyDescent="0.2">
      <c r="A54" s="183"/>
      <c r="B54" s="171"/>
      <c r="C54" s="206" t="s">
        <v>195</v>
      </c>
      <c r="D54" s="174"/>
      <c r="E54" s="177"/>
      <c r="F54" s="180"/>
      <c r="G54" s="180"/>
      <c r="H54" s="181"/>
      <c r="I54" s="185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</row>
    <row r="55" spans="1:60" outlineLevel="1" x14ac:dyDescent="0.2">
      <c r="A55" s="183">
        <v>25</v>
      </c>
      <c r="B55" s="171" t="s">
        <v>196</v>
      </c>
      <c r="C55" s="205" t="s">
        <v>197</v>
      </c>
      <c r="D55" s="173" t="s">
        <v>71</v>
      </c>
      <c r="E55" s="176">
        <v>3</v>
      </c>
      <c r="F55" s="179"/>
      <c r="G55" s="180">
        <f>ROUND(E55*F55,2)</f>
        <v>0</v>
      </c>
      <c r="H55" s="181"/>
      <c r="I55" s="185" t="s">
        <v>72</v>
      </c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>
        <v>21</v>
      </c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</row>
    <row r="56" spans="1:60" ht="45" outlineLevel="1" x14ac:dyDescent="0.2">
      <c r="A56" s="183"/>
      <c r="B56" s="171"/>
      <c r="C56" s="206" t="s">
        <v>198</v>
      </c>
      <c r="D56" s="174"/>
      <c r="E56" s="177">
        <v>3</v>
      </c>
      <c r="F56" s="180"/>
      <c r="G56" s="180"/>
      <c r="H56" s="181"/>
      <c r="I56" s="185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</row>
    <row r="57" spans="1:60" outlineLevel="1" x14ac:dyDescent="0.2">
      <c r="A57" s="183"/>
      <c r="B57" s="171"/>
      <c r="C57" s="206" t="s">
        <v>199</v>
      </c>
      <c r="D57" s="174"/>
      <c r="E57" s="177"/>
      <c r="F57" s="180"/>
      <c r="G57" s="180"/>
      <c r="H57" s="181"/>
      <c r="I57" s="185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</row>
    <row r="58" spans="1:60" outlineLevel="1" x14ac:dyDescent="0.2">
      <c r="A58" s="183">
        <v>26</v>
      </c>
      <c r="B58" s="171" t="s">
        <v>200</v>
      </c>
      <c r="C58" s="205" t="s">
        <v>201</v>
      </c>
      <c r="D58" s="173" t="s">
        <v>71</v>
      </c>
      <c r="E58" s="176">
        <v>3</v>
      </c>
      <c r="F58" s="179"/>
      <c r="G58" s="180">
        <f>ROUND(E58*F58,2)</f>
        <v>0</v>
      </c>
      <c r="H58" s="181"/>
      <c r="I58" s="185" t="s">
        <v>72</v>
      </c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>
        <v>21</v>
      </c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</row>
    <row r="59" spans="1:60" ht="22.5" outlineLevel="1" x14ac:dyDescent="0.2">
      <c r="A59" s="183"/>
      <c r="B59" s="171"/>
      <c r="C59" s="206" t="s">
        <v>202</v>
      </c>
      <c r="D59" s="174"/>
      <c r="E59" s="177">
        <v>3</v>
      </c>
      <c r="F59" s="180"/>
      <c r="G59" s="180"/>
      <c r="H59" s="181"/>
      <c r="I59" s="185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</row>
    <row r="60" spans="1:60" outlineLevel="1" x14ac:dyDescent="0.2">
      <c r="A60" s="183">
        <v>27</v>
      </c>
      <c r="B60" s="171" t="s">
        <v>203</v>
      </c>
      <c r="C60" s="205" t="s">
        <v>204</v>
      </c>
      <c r="D60" s="173" t="s">
        <v>71</v>
      </c>
      <c r="E60" s="176">
        <v>2</v>
      </c>
      <c r="F60" s="179"/>
      <c r="G60" s="180">
        <f>ROUND(E60*F60,2)</f>
        <v>0</v>
      </c>
      <c r="H60" s="181"/>
      <c r="I60" s="185" t="s">
        <v>72</v>
      </c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>
        <v>21</v>
      </c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</row>
    <row r="61" spans="1:60" ht="33.75" outlineLevel="1" x14ac:dyDescent="0.2">
      <c r="A61" s="183"/>
      <c r="B61" s="171"/>
      <c r="C61" s="206" t="s">
        <v>205</v>
      </c>
      <c r="D61" s="174"/>
      <c r="E61" s="177">
        <v>2</v>
      </c>
      <c r="F61" s="180"/>
      <c r="G61" s="180"/>
      <c r="H61" s="181"/>
      <c r="I61" s="185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</row>
    <row r="62" spans="1:60" outlineLevel="1" x14ac:dyDescent="0.2">
      <c r="A62" s="183">
        <v>28</v>
      </c>
      <c r="B62" s="171" t="s">
        <v>206</v>
      </c>
      <c r="C62" s="205" t="s">
        <v>207</v>
      </c>
      <c r="D62" s="173" t="s">
        <v>71</v>
      </c>
      <c r="E62" s="176">
        <v>4</v>
      </c>
      <c r="F62" s="179"/>
      <c r="G62" s="180">
        <f>ROUND(E62*F62,2)</f>
        <v>0</v>
      </c>
      <c r="H62" s="181"/>
      <c r="I62" s="185" t="s">
        <v>72</v>
      </c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>
        <v>21</v>
      </c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</row>
    <row r="63" spans="1:60" ht="22.5" outlineLevel="1" x14ac:dyDescent="0.2">
      <c r="A63" s="183"/>
      <c r="B63" s="171"/>
      <c r="C63" s="206" t="s">
        <v>208</v>
      </c>
      <c r="D63" s="174"/>
      <c r="E63" s="177">
        <v>4</v>
      </c>
      <c r="F63" s="180"/>
      <c r="G63" s="180"/>
      <c r="H63" s="181"/>
      <c r="I63" s="185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</row>
    <row r="64" spans="1:60" outlineLevel="1" x14ac:dyDescent="0.2">
      <c r="A64" s="183">
        <v>29</v>
      </c>
      <c r="B64" s="171" t="s">
        <v>209</v>
      </c>
      <c r="C64" s="205" t="s">
        <v>210</v>
      </c>
      <c r="D64" s="173" t="s">
        <v>71</v>
      </c>
      <c r="E64" s="176">
        <v>4</v>
      </c>
      <c r="F64" s="179"/>
      <c r="G64" s="180">
        <f>ROUND(E64*F64,2)</f>
        <v>0</v>
      </c>
      <c r="H64" s="181"/>
      <c r="I64" s="185" t="s">
        <v>72</v>
      </c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>
        <v>21</v>
      </c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</row>
    <row r="65" spans="1:60" ht="22.5" outlineLevel="1" x14ac:dyDescent="0.2">
      <c r="A65" s="183"/>
      <c r="B65" s="171"/>
      <c r="C65" s="206" t="s">
        <v>211</v>
      </c>
      <c r="D65" s="174"/>
      <c r="E65" s="177">
        <v>4</v>
      </c>
      <c r="F65" s="180"/>
      <c r="G65" s="180"/>
      <c r="H65" s="181"/>
      <c r="I65" s="185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</row>
    <row r="66" spans="1:60" outlineLevel="1" x14ac:dyDescent="0.2">
      <c r="A66" s="183">
        <v>30</v>
      </c>
      <c r="B66" s="171" t="s">
        <v>212</v>
      </c>
      <c r="C66" s="205" t="s">
        <v>213</v>
      </c>
      <c r="D66" s="173" t="s">
        <v>71</v>
      </c>
      <c r="E66" s="176">
        <v>1</v>
      </c>
      <c r="F66" s="179"/>
      <c r="G66" s="180">
        <f>ROUND(E66*F66,2)</f>
        <v>0</v>
      </c>
      <c r="H66" s="181"/>
      <c r="I66" s="185" t="s">
        <v>72</v>
      </c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>
        <v>21</v>
      </c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</row>
    <row r="67" spans="1:60" outlineLevel="1" x14ac:dyDescent="0.2">
      <c r="A67" s="183"/>
      <c r="B67" s="171"/>
      <c r="C67" s="206" t="s">
        <v>214</v>
      </c>
      <c r="D67" s="174"/>
      <c r="E67" s="177">
        <v>1</v>
      </c>
      <c r="F67" s="180"/>
      <c r="G67" s="180"/>
      <c r="H67" s="181"/>
      <c r="I67" s="185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</row>
    <row r="68" spans="1:60" outlineLevel="1" x14ac:dyDescent="0.2">
      <c r="A68" s="183">
        <v>31</v>
      </c>
      <c r="B68" s="171" t="s">
        <v>215</v>
      </c>
      <c r="C68" s="205" t="s">
        <v>216</v>
      </c>
      <c r="D68" s="173" t="s">
        <v>71</v>
      </c>
      <c r="E68" s="176">
        <v>1</v>
      </c>
      <c r="F68" s="179"/>
      <c r="G68" s="180">
        <f>ROUND(E68*F68,2)</f>
        <v>0</v>
      </c>
      <c r="H68" s="181"/>
      <c r="I68" s="185" t="s">
        <v>72</v>
      </c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>
        <v>21</v>
      </c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</row>
    <row r="69" spans="1:60" outlineLevel="1" x14ac:dyDescent="0.2">
      <c r="A69" s="183"/>
      <c r="B69" s="171"/>
      <c r="C69" s="206" t="s">
        <v>217</v>
      </c>
      <c r="D69" s="174"/>
      <c r="E69" s="177">
        <v>1</v>
      </c>
      <c r="F69" s="180"/>
      <c r="G69" s="180"/>
      <c r="H69" s="181"/>
      <c r="I69" s="185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</row>
    <row r="70" spans="1:60" outlineLevel="1" x14ac:dyDescent="0.2">
      <c r="A70" s="183">
        <v>32</v>
      </c>
      <c r="B70" s="171" t="s">
        <v>218</v>
      </c>
      <c r="C70" s="205" t="s">
        <v>219</v>
      </c>
      <c r="D70" s="173" t="s">
        <v>71</v>
      </c>
      <c r="E70" s="176">
        <v>4</v>
      </c>
      <c r="F70" s="179"/>
      <c r="G70" s="180">
        <f>ROUND(E70*F70,2)</f>
        <v>0</v>
      </c>
      <c r="H70" s="181"/>
      <c r="I70" s="185" t="s">
        <v>72</v>
      </c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>
        <v>21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</row>
    <row r="71" spans="1:60" ht="22.5" outlineLevel="1" x14ac:dyDescent="0.2">
      <c r="A71" s="183"/>
      <c r="B71" s="171"/>
      <c r="C71" s="206" t="s">
        <v>220</v>
      </c>
      <c r="D71" s="174"/>
      <c r="E71" s="177">
        <v>4</v>
      </c>
      <c r="F71" s="180"/>
      <c r="G71" s="180"/>
      <c r="H71" s="181"/>
      <c r="I71" s="185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</row>
    <row r="72" spans="1:60" outlineLevel="1" x14ac:dyDescent="0.2">
      <c r="A72" s="183">
        <v>33</v>
      </c>
      <c r="B72" s="171" t="s">
        <v>221</v>
      </c>
      <c r="C72" s="205" t="s">
        <v>222</v>
      </c>
      <c r="D72" s="173" t="s">
        <v>71</v>
      </c>
      <c r="E72" s="176">
        <v>6</v>
      </c>
      <c r="F72" s="179"/>
      <c r="G72" s="180">
        <f>ROUND(E72*F72,2)</f>
        <v>0</v>
      </c>
      <c r="H72" s="181"/>
      <c r="I72" s="185" t="s">
        <v>72</v>
      </c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>
        <v>21</v>
      </c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</row>
    <row r="73" spans="1:60" ht="22.5" outlineLevel="1" x14ac:dyDescent="0.2">
      <c r="A73" s="183"/>
      <c r="B73" s="171"/>
      <c r="C73" s="206" t="s">
        <v>223</v>
      </c>
      <c r="D73" s="174"/>
      <c r="E73" s="177">
        <v>6</v>
      </c>
      <c r="F73" s="180"/>
      <c r="G73" s="180"/>
      <c r="H73" s="181"/>
      <c r="I73" s="185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</row>
    <row r="74" spans="1:60" outlineLevel="1" x14ac:dyDescent="0.2">
      <c r="A74" s="183">
        <v>34</v>
      </c>
      <c r="B74" s="171" t="s">
        <v>224</v>
      </c>
      <c r="C74" s="205" t="s">
        <v>225</v>
      </c>
      <c r="D74" s="173" t="s">
        <v>71</v>
      </c>
      <c r="E74" s="176">
        <v>1</v>
      </c>
      <c r="F74" s="179"/>
      <c r="G74" s="180">
        <f>ROUND(E74*F74,2)</f>
        <v>0</v>
      </c>
      <c r="H74" s="181"/>
      <c r="I74" s="185" t="s">
        <v>72</v>
      </c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>
        <v>21</v>
      </c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</row>
    <row r="75" spans="1:60" ht="22.5" outlineLevel="1" x14ac:dyDescent="0.2">
      <c r="A75" s="183"/>
      <c r="B75" s="171"/>
      <c r="C75" s="206" t="s">
        <v>226</v>
      </c>
      <c r="D75" s="174"/>
      <c r="E75" s="177">
        <v>1</v>
      </c>
      <c r="F75" s="180"/>
      <c r="G75" s="180"/>
      <c r="H75" s="181"/>
      <c r="I75" s="185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</row>
    <row r="76" spans="1:60" outlineLevel="1" x14ac:dyDescent="0.2">
      <c r="A76" s="183">
        <v>35</v>
      </c>
      <c r="B76" s="171" t="s">
        <v>227</v>
      </c>
      <c r="C76" s="205" t="s">
        <v>228</v>
      </c>
      <c r="D76" s="173" t="s">
        <v>71</v>
      </c>
      <c r="E76" s="176">
        <v>1</v>
      </c>
      <c r="F76" s="179"/>
      <c r="G76" s="180">
        <f>ROUND(E76*F76,2)</f>
        <v>0</v>
      </c>
      <c r="H76" s="181"/>
      <c r="I76" s="185" t="s">
        <v>72</v>
      </c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>
        <v>21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</row>
    <row r="77" spans="1:60" ht="33.75" outlineLevel="1" x14ac:dyDescent="0.2">
      <c r="A77" s="183"/>
      <c r="B77" s="171"/>
      <c r="C77" s="206" t="s">
        <v>229</v>
      </c>
      <c r="D77" s="174"/>
      <c r="E77" s="177">
        <v>1</v>
      </c>
      <c r="F77" s="180"/>
      <c r="G77" s="180"/>
      <c r="H77" s="181"/>
      <c r="I77" s="185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</row>
    <row r="78" spans="1:60" outlineLevel="1" x14ac:dyDescent="0.2">
      <c r="A78" s="183">
        <v>36</v>
      </c>
      <c r="B78" s="171" t="s">
        <v>230</v>
      </c>
      <c r="C78" s="205" t="s">
        <v>231</v>
      </c>
      <c r="D78" s="173" t="s">
        <v>71</v>
      </c>
      <c r="E78" s="176">
        <v>1</v>
      </c>
      <c r="F78" s="179"/>
      <c r="G78" s="180">
        <f>ROUND(E78*F78,2)</f>
        <v>0</v>
      </c>
      <c r="H78" s="181"/>
      <c r="I78" s="185" t="s">
        <v>72</v>
      </c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>
        <v>21</v>
      </c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</row>
    <row r="79" spans="1:60" ht="22.5" outlineLevel="1" x14ac:dyDescent="0.2">
      <c r="A79" s="183"/>
      <c r="B79" s="171"/>
      <c r="C79" s="206" t="s">
        <v>232</v>
      </c>
      <c r="D79" s="174"/>
      <c r="E79" s="177">
        <v>1</v>
      </c>
      <c r="F79" s="180"/>
      <c r="G79" s="180"/>
      <c r="H79" s="181"/>
      <c r="I79" s="185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</row>
    <row r="80" spans="1:60" outlineLevel="1" x14ac:dyDescent="0.2">
      <c r="A80" s="183">
        <v>37</v>
      </c>
      <c r="B80" s="171" t="s">
        <v>233</v>
      </c>
      <c r="C80" s="205" t="s">
        <v>234</v>
      </c>
      <c r="D80" s="173" t="s">
        <v>71</v>
      </c>
      <c r="E80" s="176">
        <v>10</v>
      </c>
      <c r="F80" s="179"/>
      <c r="G80" s="180">
        <f>ROUND(E80*F80,2)</f>
        <v>0</v>
      </c>
      <c r="H80" s="181"/>
      <c r="I80" s="185" t="s">
        <v>72</v>
      </c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>
        <v>21</v>
      </c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</row>
    <row r="81" spans="1:60" ht="22.5" outlineLevel="1" x14ac:dyDescent="0.2">
      <c r="A81" s="183"/>
      <c r="B81" s="171"/>
      <c r="C81" s="206" t="s">
        <v>235</v>
      </c>
      <c r="D81" s="174"/>
      <c r="E81" s="177">
        <v>10</v>
      </c>
      <c r="F81" s="180"/>
      <c r="G81" s="180"/>
      <c r="H81" s="181"/>
      <c r="I81" s="185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</row>
    <row r="82" spans="1:60" outlineLevel="1" x14ac:dyDescent="0.2">
      <c r="A82" s="183">
        <v>38</v>
      </c>
      <c r="B82" s="171" t="s">
        <v>236</v>
      </c>
      <c r="C82" s="205" t="s">
        <v>237</v>
      </c>
      <c r="D82" s="173" t="s">
        <v>71</v>
      </c>
      <c r="E82" s="176">
        <v>1</v>
      </c>
      <c r="F82" s="179"/>
      <c r="G82" s="180">
        <f>ROUND(E82*F82,2)</f>
        <v>0</v>
      </c>
      <c r="H82" s="181"/>
      <c r="I82" s="185" t="s">
        <v>72</v>
      </c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>
        <v>21</v>
      </c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</row>
    <row r="83" spans="1:60" ht="22.5" outlineLevel="1" x14ac:dyDescent="0.2">
      <c r="A83" s="183"/>
      <c r="B83" s="171"/>
      <c r="C83" s="206" t="s">
        <v>238</v>
      </c>
      <c r="D83" s="174"/>
      <c r="E83" s="177">
        <v>1</v>
      </c>
      <c r="F83" s="180"/>
      <c r="G83" s="180"/>
      <c r="H83" s="181"/>
      <c r="I83" s="185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</row>
    <row r="84" spans="1:60" outlineLevel="1" x14ac:dyDescent="0.2">
      <c r="A84" s="183">
        <v>39</v>
      </c>
      <c r="B84" s="171" t="s">
        <v>239</v>
      </c>
      <c r="C84" s="205" t="s">
        <v>240</v>
      </c>
      <c r="D84" s="173" t="s">
        <v>71</v>
      </c>
      <c r="E84" s="176">
        <v>1</v>
      </c>
      <c r="F84" s="179"/>
      <c r="G84" s="180">
        <f>ROUND(E84*F84,2)</f>
        <v>0</v>
      </c>
      <c r="H84" s="181"/>
      <c r="I84" s="185" t="s">
        <v>72</v>
      </c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>
        <v>21</v>
      </c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</row>
    <row r="85" spans="1:60" outlineLevel="1" x14ac:dyDescent="0.2">
      <c r="A85" s="183"/>
      <c r="B85" s="171"/>
      <c r="C85" s="206" t="s">
        <v>241</v>
      </c>
      <c r="D85" s="174"/>
      <c r="E85" s="177">
        <v>1</v>
      </c>
      <c r="F85" s="180"/>
      <c r="G85" s="180"/>
      <c r="H85" s="181"/>
      <c r="I85" s="185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</row>
    <row r="86" spans="1:60" outlineLevel="1" x14ac:dyDescent="0.2">
      <c r="A86" s="183">
        <v>40</v>
      </c>
      <c r="B86" s="171" t="s">
        <v>242</v>
      </c>
      <c r="C86" s="205" t="s">
        <v>243</v>
      </c>
      <c r="D86" s="173" t="s">
        <v>71</v>
      </c>
      <c r="E86" s="176">
        <v>4</v>
      </c>
      <c r="F86" s="179"/>
      <c r="G86" s="180">
        <f>ROUND(E86*F86,2)</f>
        <v>0</v>
      </c>
      <c r="H86" s="181"/>
      <c r="I86" s="185" t="s">
        <v>72</v>
      </c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>
        <v>21</v>
      </c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</row>
    <row r="87" spans="1:60" ht="22.5" outlineLevel="1" x14ac:dyDescent="0.2">
      <c r="A87" s="183"/>
      <c r="B87" s="171"/>
      <c r="C87" s="206" t="s">
        <v>244</v>
      </c>
      <c r="D87" s="174"/>
      <c r="E87" s="177">
        <v>4</v>
      </c>
      <c r="F87" s="180"/>
      <c r="G87" s="180"/>
      <c r="H87" s="181"/>
      <c r="I87" s="185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</row>
    <row r="88" spans="1:60" outlineLevel="1" x14ac:dyDescent="0.2">
      <c r="A88" s="183">
        <v>41</v>
      </c>
      <c r="B88" s="171" t="s">
        <v>245</v>
      </c>
      <c r="C88" s="205" t="s">
        <v>246</v>
      </c>
      <c r="D88" s="173" t="s">
        <v>71</v>
      </c>
      <c r="E88" s="176">
        <v>2</v>
      </c>
      <c r="F88" s="179"/>
      <c r="G88" s="180">
        <f>ROUND(E88*F88,2)</f>
        <v>0</v>
      </c>
      <c r="H88" s="181"/>
      <c r="I88" s="185" t="s">
        <v>72</v>
      </c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>
        <v>21</v>
      </c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</row>
    <row r="89" spans="1:60" ht="22.5" outlineLevel="1" x14ac:dyDescent="0.2">
      <c r="A89" s="183"/>
      <c r="B89" s="171"/>
      <c r="C89" s="206" t="s">
        <v>247</v>
      </c>
      <c r="D89" s="174"/>
      <c r="E89" s="177">
        <v>2</v>
      </c>
      <c r="F89" s="180"/>
      <c r="G89" s="180"/>
      <c r="H89" s="181"/>
      <c r="I89" s="185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</row>
    <row r="90" spans="1:60" outlineLevel="1" x14ac:dyDescent="0.2">
      <c r="A90" s="183">
        <v>42</v>
      </c>
      <c r="B90" s="171" t="s">
        <v>248</v>
      </c>
      <c r="C90" s="205" t="s">
        <v>249</v>
      </c>
      <c r="D90" s="173" t="s">
        <v>71</v>
      </c>
      <c r="E90" s="176">
        <v>1</v>
      </c>
      <c r="F90" s="179"/>
      <c r="G90" s="180">
        <f>ROUND(E90*F90,2)</f>
        <v>0</v>
      </c>
      <c r="H90" s="181"/>
      <c r="I90" s="185" t="s">
        <v>72</v>
      </c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>
        <v>21</v>
      </c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</row>
    <row r="91" spans="1:60" ht="22.5" outlineLevel="1" x14ac:dyDescent="0.2">
      <c r="A91" s="183"/>
      <c r="B91" s="171"/>
      <c r="C91" s="206" t="s">
        <v>250</v>
      </c>
      <c r="D91" s="174"/>
      <c r="E91" s="177">
        <v>1</v>
      </c>
      <c r="F91" s="180"/>
      <c r="G91" s="180"/>
      <c r="H91" s="181"/>
      <c r="I91" s="185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</row>
    <row r="92" spans="1:60" outlineLevel="1" x14ac:dyDescent="0.2">
      <c r="A92" s="183">
        <v>43</v>
      </c>
      <c r="B92" s="171" t="s">
        <v>251</v>
      </c>
      <c r="C92" s="205" t="s">
        <v>252</v>
      </c>
      <c r="D92" s="173" t="s">
        <v>71</v>
      </c>
      <c r="E92" s="176">
        <v>1</v>
      </c>
      <c r="F92" s="179"/>
      <c r="G92" s="180">
        <f>ROUND(E92*F92,2)</f>
        <v>0</v>
      </c>
      <c r="H92" s="181"/>
      <c r="I92" s="185" t="s">
        <v>72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>
        <v>21</v>
      </c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</row>
    <row r="93" spans="1:60" outlineLevel="1" x14ac:dyDescent="0.2">
      <c r="A93" s="183"/>
      <c r="B93" s="171"/>
      <c r="C93" s="206" t="s">
        <v>253</v>
      </c>
      <c r="D93" s="174"/>
      <c r="E93" s="177">
        <v>1</v>
      </c>
      <c r="F93" s="180"/>
      <c r="G93" s="180"/>
      <c r="H93" s="181"/>
      <c r="I93" s="185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</row>
    <row r="94" spans="1:60" outlineLevel="1" x14ac:dyDescent="0.2">
      <c r="A94" s="183">
        <v>44</v>
      </c>
      <c r="B94" s="171" t="s">
        <v>254</v>
      </c>
      <c r="C94" s="205" t="s">
        <v>255</v>
      </c>
      <c r="D94" s="173" t="s">
        <v>71</v>
      </c>
      <c r="E94" s="176">
        <v>1</v>
      </c>
      <c r="F94" s="179"/>
      <c r="G94" s="180">
        <f>ROUND(E94*F94,2)</f>
        <v>0</v>
      </c>
      <c r="H94" s="181"/>
      <c r="I94" s="185" t="s">
        <v>72</v>
      </c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>
        <v>21</v>
      </c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</row>
    <row r="95" spans="1:60" ht="22.5" outlineLevel="1" x14ac:dyDescent="0.2">
      <c r="A95" s="183"/>
      <c r="B95" s="171"/>
      <c r="C95" s="206" t="s">
        <v>256</v>
      </c>
      <c r="D95" s="174"/>
      <c r="E95" s="177">
        <v>1</v>
      </c>
      <c r="F95" s="180"/>
      <c r="G95" s="180"/>
      <c r="H95" s="181"/>
      <c r="I95" s="185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</row>
    <row r="96" spans="1:60" outlineLevel="1" x14ac:dyDescent="0.2">
      <c r="A96" s="183">
        <v>45</v>
      </c>
      <c r="B96" s="171" t="s">
        <v>257</v>
      </c>
      <c r="C96" s="205" t="s">
        <v>258</v>
      </c>
      <c r="D96" s="173" t="s">
        <v>71</v>
      </c>
      <c r="E96" s="176">
        <v>2</v>
      </c>
      <c r="F96" s="179"/>
      <c r="G96" s="180">
        <f>ROUND(E96*F96,2)</f>
        <v>0</v>
      </c>
      <c r="H96" s="181"/>
      <c r="I96" s="185" t="s">
        <v>72</v>
      </c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>
        <v>21</v>
      </c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</row>
    <row r="97" spans="1:60" ht="22.5" outlineLevel="1" x14ac:dyDescent="0.2">
      <c r="A97" s="183"/>
      <c r="B97" s="171"/>
      <c r="C97" s="206" t="s">
        <v>259</v>
      </c>
      <c r="D97" s="174"/>
      <c r="E97" s="177">
        <v>2</v>
      </c>
      <c r="F97" s="180"/>
      <c r="G97" s="180"/>
      <c r="H97" s="181"/>
      <c r="I97" s="185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</row>
    <row r="98" spans="1:60" outlineLevel="1" x14ac:dyDescent="0.2">
      <c r="A98" s="183">
        <v>46</v>
      </c>
      <c r="B98" s="171" t="s">
        <v>260</v>
      </c>
      <c r="C98" s="205" t="s">
        <v>261</v>
      </c>
      <c r="D98" s="173" t="s">
        <v>71</v>
      </c>
      <c r="E98" s="176">
        <v>1</v>
      </c>
      <c r="F98" s="179"/>
      <c r="G98" s="180">
        <f>ROUND(E98*F98,2)</f>
        <v>0</v>
      </c>
      <c r="H98" s="181"/>
      <c r="I98" s="185" t="s">
        <v>72</v>
      </c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>
        <v>21</v>
      </c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</row>
    <row r="99" spans="1:60" outlineLevel="1" x14ac:dyDescent="0.2">
      <c r="A99" s="183"/>
      <c r="B99" s="171"/>
      <c r="C99" s="206" t="s">
        <v>262</v>
      </c>
      <c r="D99" s="174"/>
      <c r="E99" s="177">
        <v>1</v>
      </c>
      <c r="F99" s="180"/>
      <c r="G99" s="180"/>
      <c r="H99" s="181"/>
      <c r="I99" s="185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</row>
    <row r="100" spans="1:60" outlineLevel="1" x14ac:dyDescent="0.2">
      <c r="A100" s="183">
        <v>47</v>
      </c>
      <c r="B100" s="171" t="s">
        <v>263</v>
      </c>
      <c r="C100" s="205" t="s">
        <v>264</v>
      </c>
      <c r="D100" s="173" t="s">
        <v>71</v>
      </c>
      <c r="E100" s="176">
        <v>1</v>
      </c>
      <c r="F100" s="179"/>
      <c r="G100" s="180">
        <f>ROUND(E100*F100,2)</f>
        <v>0</v>
      </c>
      <c r="H100" s="181"/>
      <c r="I100" s="185" t="s">
        <v>72</v>
      </c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>
        <v>21</v>
      </c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</row>
    <row r="101" spans="1:60" ht="33.75" outlineLevel="1" x14ac:dyDescent="0.2">
      <c r="A101" s="183"/>
      <c r="B101" s="171"/>
      <c r="C101" s="206" t="s">
        <v>265</v>
      </c>
      <c r="D101" s="174"/>
      <c r="E101" s="177">
        <v>1</v>
      </c>
      <c r="F101" s="180"/>
      <c r="G101" s="180"/>
      <c r="H101" s="181"/>
      <c r="I101" s="185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</row>
    <row r="102" spans="1:60" outlineLevel="1" x14ac:dyDescent="0.2">
      <c r="A102" s="183">
        <v>48</v>
      </c>
      <c r="B102" s="171" t="s">
        <v>266</v>
      </c>
      <c r="C102" s="205" t="s">
        <v>267</v>
      </c>
      <c r="D102" s="173" t="s">
        <v>71</v>
      </c>
      <c r="E102" s="176">
        <v>1</v>
      </c>
      <c r="F102" s="179"/>
      <c r="G102" s="180">
        <f>ROUND(E102*F102,2)</f>
        <v>0</v>
      </c>
      <c r="H102" s="181"/>
      <c r="I102" s="185" t="s">
        <v>72</v>
      </c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>
        <v>21</v>
      </c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</row>
    <row r="103" spans="1:60" ht="22.5" outlineLevel="1" x14ac:dyDescent="0.2">
      <c r="A103" s="183"/>
      <c r="B103" s="171"/>
      <c r="C103" s="206" t="s">
        <v>268</v>
      </c>
      <c r="D103" s="174"/>
      <c r="E103" s="177">
        <v>1</v>
      </c>
      <c r="F103" s="180"/>
      <c r="G103" s="180"/>
      <c r="H103" s="181"/>
      <c r="I103" s="185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</row>
    <row r="104" spans="1:60" outlineLevel="1" x14ac:dyDescent="0.2">
      <c r="A104" s="183">
        <v>49</v>
      </c>
      <c r="B104" s="171" t="s">
        <v>269</v>
      </c>
      <c r="C104" s="205" t="s">
        <v>270</v>
      </c>
      <c r="D104" s="173" t="s">
        <v>71</v>
      </c>
      <c r="E104" s="176">
        <v>1</v>
      </c>
      <c r="F104" s="179"/>
      <c r="G104" s="180">
        <f>ROUND(E104*F104,2)</f>
        <v>0</v>
      </c>
      <c r="H104" s="181"/>
      <c r="I104" s="185" t="s">
        <v>72</v>
      </c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>
        <v>21</v>
      </c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</row>
    <row r="105" spans="1:60" ht="33.75" outlineLevel="1" x14ac:dyDescent="0.2">
      <c r="A105" s="183"/>
      <c r="B105" s="171"/>
      <c r="C105" s="206" t="s">
        <v>271</v>
      </c>
      <c r="D105" s="174"/>
      <c r="E105" s="177">
        <v>1</v>
      </c>
      <c r="F105" s="180"/>
      <c r="G105" s="180"/>
      <c r="H105" s="181"/>
      <c r="I105" s="185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</row>
    <row r="106" spans="1:60" outlineLevel="1" x14ac:dyDescent="0.2">
      <c r="A106" s="183">
        <v>50</v>
      </c>
      <c r="B106" s="171" t="s">
        <v>272</v>
      </c>
      <c r="C106" s="205" t="s">
        <v>273</v>
      </c>
      <c r="D106" s="173" t="s">
        <v>71</v>
      </c>
      <c r="E106" s="176">
        <v>1</v>
      </c>
      <c r="F106" s="179"/>
      <c r="G106" s="180">
        <f>ROUND(E106*F106,2)</f>
        <v>0</v>
      </c>
      <c r="H106" s="181"/>
      <c r="I106" s="185" t="s">
        <v>72</v>
      </c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>
        <v>21</v>
      </c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</row>
    <row r="107" spans="1:60" ht="33.75" outlineLevel="1" x14ac:dyDescent="0.2">
      <c r="A107" s="183"/>
      <c r="B107" s="171"/>
      <c r="C107" s="206" t="s">
        <v>274</v>
      </c>
      <c r="D107" s="174"/>
      <c r="E107" s="177">
        <v>1</v>
      </c>
      <c r="F107" s="180"/>
      <c r="G107" s="180"/>
      <c r="H107" s="181"/>
      <c r="I107" s="185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</row>
    <row r="108" spans="1:60" outlineLevel="1" x14ac:dyDescent="0.2">
      <c r="A108" s="183">
        <v>51</v>
      </c>
      <c r="B108" s="171" t="s">
        <v>275</v>
      </c>
      <c r="C108" s="205" t="s">
        <v>276</v>
      </c>
      <c r="D108" s="173" t="s">
        <v>71</v>
      </c>
      <c r="E108" s="176">
        <v>1</v>
      </c>
      <c r="F108" s="179"/>
      <c r="G108" s="180">
        <f>ROUND(E108*F108,2)</f>
        <v>0</v>
      </c>
      <c r="H108" s="181"/>
      <c r="I108" s="185" t="s">
        <v>72</v>
      </c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>
        <v>21</v>
      </c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</row>
    <row r="109" spans="1:60" ht="33.75" outlineLevel="1" x14ac:dyDescent="0.2">
      <c r="A109" s="183"/>
      <c r="B109" s="171"/>
      <c r="C109" s="206" t="s">
        <v>277</v>
      </c>
      <c r="D109" s="174"/>
      <c r="E109" s="177">
        <v>1</v>
      </c>
      <c r="F109" s="180"/>
      <c r="G109" s="180"/>
      <c r="H109" s="181"/>
      <c r="I109" s="185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</row>
    <row r="110" spans="1:60" outlineLevel="1" x14ac:dyDescent="0.2">
      <c r="A110" s="183">
        <v>52</v>
      </c>
      <c r="B110" s="171" t="s">
        <v>278</v>
      </c>
      <c r="C110" s="205" t="s">
        <v>279</v>
      </c>
      <c r="D110" s="173" t="s">
        <v>71</v>
      </c>
      <c r="E110" s="176">
        <v>3</v>
      </c>
      <c r="F110" s="179"/>
      <c r="G110" s="180">
        <f>ROUND(E110*F110,2)</f>
        <v>0</v>
      </c>
      <c r="H110" s="181"/>
      <c r="I110" s="185" t="s">
        <v>72</v>
      </c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>
        <v>21</v>
      </c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</row>
    <row r="111" spans="1:60" ht="33.75" outlineLevel="1" x14ac:dyDescent="0.2">
      <c r="A111" s="183"/>
      <c r="B111" s="171"/>
      <c r="C111" s="206" t="s">
        <v>280</v>
      </c>
      <c r="D111" s="174"/>
      <c r="E111" s="177">
        <v>3</v>
      </c>
      <c r="F111" s="180"/>
      <c r="G111" s="180"/>
      <c r="H111" s="181"/>
      <c r="I111" s="185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</row>
    <row r="112" spans="1:60" outlineLevel="1" x14ac:dyDescent="0.2">
      <c r="A112" s="183">
        <v>53</v>
      </c>
      <c r="B112" s="171" t="s">
        <v>281</v>
      </c>
      <c r="C112" s="205" t="s">
        <v>282</v>
      </c>
      <c r="D112" s="173" t="s">
        <v>71</v>
      </c>
      <c r="E112" s="176">
        <v>1</v>
      </c>
      <c r="F112" s="179"/>
      <c r="G112" s="180">
        <f>ROUND(E112*F112,2)</f>
        <v>0</v>
      </c>
      <c r="H112" s="181"/>
      <c r="I112" s="185" t="s">
        <v>72</v>
      </c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>
        <v>21</v>
      </c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</row>
    <row r="113" spans="1:60" ht="22.5" outlineLevel="1" x14ac:dyDescent="0.2">
      <c r="A113" s="183"/>
      <c r="B113" s="171"/>
      <c r="C113" s="206" t="s">
        <v>283</v>
      </c>
      <c r="D113" s="174"/>
      <c r="E113" s="177">
        <v>1</v>
      </c>
      <c r="F113" s="180"/>
      <c r="G113" s="180"/>
      <c r="H113" s="181"/>
      <c r="I113" s="185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</row>
    <row r="114" spans="1:60" outlineLevel="1" x14ac:dyDescent="0.2">
      <c r="A114" s="183">
        <v>54</v>
      </c>
      <c r="B114" s="171" t="s">
        <v>284</v>
      </c>
      <c r="C114" s="205" t="s">
        <v>285</v>
      </c>
      <c r="D114" s="173" t="s">
        <v>71</v>
      </c>
      <c r="E114" s="176">
        <v>1</v>
      </c>
      <c r="F114" s="179"/>
      <c r="G114" s="180">
        <f>ROUND(E114*F114,2)</f>
        <v>0</v>
      </c>
      <c r="H114" s="181"/>
      <c r="I114" s="185" t="s">
        <v>72</v>
      </c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>
        <v>21</v>
      </c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</row>
    <row r="115" spans="1:60" ht="22.5" outlineLevel="1" x14ac:dyDescent="0.2">
      <c r="A115" s="183"/>
      <c r="B115" s="171"/>
      <c r="C115" s="206" t="s">
        <v>286</v>
      </c>
      <c r="D115" s="174"/>
      <c r="E115" s="177">
        <v>1</v>
      </c>
      <c r="F115" s="180"/>
      <c r="G115" s="180"/>
      <c r="H115" s="181"/>
      <c r="I115" s="185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</row>
    <row r="116" spans="1:60" outlineLevel="1" x14ac:dyDescent="0.2">
      <c r="A116" s="183">
        <v>55</v>
      </c>
      <c r="B116" s="171" t="s">
        <v>287</v>
      </c>
      <c r="C116" s="205" t="s">
        <v>288</v>
      </c>
      <c r="D116" s="173" t="s">
        <v>71</v>
      </c>
      <c r="E116" s="176">
        <v>1</v>
      </c>
      <c r="F116" s="179"/>
      <c r="G116" s="180">
        <f>ROUND(E116*F116,2)</f>
        <v>0</v>
      </c>
      <c r="H116" s="181"/>
      <c r="I116" s="185" t="s">
        <v>72</v>
      </c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>
        <v>21</v>
      </c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</row>
    <row r="117" spans="1:60" ht="22.5" outlineLevel="1" x14ac:dyDescent="0.2">
      <c r="A117" s="183"/>
      <c r="B117" s="171"/>
      <c r="C117" s="206" t="s">
        <v>289</v>
      </c>
      <c r="D117" s="174"/>
      <c r="E117" s="177">
        <v>1</v>
      </c>
      <c r="F117" s="180"/>
      <c r="G117" s="180"/>
      <c r="H117" s="181"/>
      <c r="I117" s="185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</row>
    <row r="118" spans="1:60" outlineLevel="1" x14ac:dyDescent="0.2">
      <c r="A118" s="183">
        <v>56</v>
      </c>
      <c r="B118" s="171" t="s">
        <v>290</v>
      </c>
      <c r="C118" s="205" t="s">
        <v>291</v>
      </c>
      <c r="D118" s="173" t="s">
        <v>71</v>
      </c>
      <c r="E118" s="176">
        <v>2</v>
      </c>
      <c r="F118" s="179"/>
      <c r="G118" s="180">
        <f>ROUND(E118*F118,2)</f>
        <v>0</v>
      </c>
      <c r="H118" s="181"/>
      <c r="I118" s="185" t="s">
        <v>72</v>
      </c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>
        <v>21</v>
      </c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</row>
    <row r="119" spans="1:60" ht="22.5" outlineLevel="1" x14ac:dyDescent="0.2">
      <c r="A119" s="183"/>
      <c r="B119" s="171"/>
      <c r="C119" s="206" t="s">
        <v>292</v>
      </c>
      <c r="D119" s="174"/>
      <c r="E119" s="177">
        <v>2</v>
      </c>
      <c r="F119" s="180"/>
      <c r="G119" s="180"/>
      <c r="H119" s="181"/>
      <c r="I119" s="185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</row>
    <row r="120" spans="1:60" outlineLevel="1" x14ac:dyDescent="0.2">
      <c r="A120" s="183">
        <v>57</v>
      </c>
      <c r="B120" s="171" t="s">
        <v>293</v>
      </c>
      <c r="C120" s="205" t="s">
        <v>294</v>
      </c>
      <c r="D120" s="173" t="s">
        <v>71</v>
      </c>
      <c r="E120" s="176">
        <v>1</v>
      </c>
      <c r="F120" s="179"/>
      <c r="G120" s="180">
        <f>ROUND(E120*F120,2)</f>
        <v>0</v>
      </c>
      <c r="H120" s="181"/>
      <c r="I120" s="185" t="s">
        <v>72</v>
      </c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>
        <v>21</v>
      </c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</row>
    <row r="121" spans="1:60" ht="22.5" outlineLevel="1" x14ac:dyDescent="0.2">
      <c r="A121" s="183"/>
      <c r="B121" s="171"/>
      <c r="C121" s="206" t="s">
        <v>295</v>
      </c>
      <c r="D121" s="174"/>
      <c r="E121" s="177">
        <v>1</v>
      </c>
      <c r="F121" s="180"/>
      <c r="G121" s="180"/>
      <c r="H121" s="181"/>
      <c r="I121" s="185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</row>
    <row r="122" spans="1:60" outlineLevel="1" x14ac:dyDescent="0.2">
      <c r="A122" s="183">
        <v>58</v>
      </c>
      <c r="B122" s="171" t="s">
        <v>296</v>
      </c>
      <c r="C122" s="205" t="s">
        <v>297</v>
      </c>
      <c r="D122" s="173" t="s">
        <v>71</v>
      </c>
      <c r="E122" s="176">
        <v>1</v>
      </c>
      <c r="F122" s="179"/>
      <c r="G122" s="180">
        <f>ROUND(E122*F122,2)</f>
        <v>0</v>
      </c>
      <c r="H122" s="181"/>
      <c r="I122" s="185" t="s">
        <v>72</v>
      </c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>
        <v>21</v>
      </c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</row>
    <row r="123" spans="1:60" ht="22.5" outlineLevel="1" x14ac:dyDescent="0.2">
      <c r="A123" s="183"/>
      <c r="B123" s="171"/>
      <c r="C123" s="206" t="s">
        <v>298</v>
      </c>
      <c r="D123" s="174"/>
      <c r="E123" s="177">
        <v>1</v>
      </c>
      <c r="F123" s="180"/>
      <c r="G123" s="180"/>
      <c r="H123" s="181"/>
      <c r="I123" s="185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</row>
    <row r="124" spans="1:60" outlineLevel="1" x14ac:dyDescent="0.2">
      <c r="A124" s="183">
        <v>59</v>
      </c>
      <c r="B124" s="171" t="s">
        <v>299</v>
      </c>
      <c r="C124" s="205" t="s">
        <v>300</v>
      </c>
      <c r="D124" s="173" t="s">
        <v>71</v>
      </c>
      <c r="E124" s="176">
        <v>1</v>
      </c>
      <c r="F124" s="179"/>
      <c r="G124" s="180">
        <f>ROUND(E124*F124,2)</f>
        <v>0</v>
      </c>
      <c r="H124" s="181"/>
      <c r="I124" s="185" t="s">
        <v>72</v>
      </c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>
        <v>21</v>
      </c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</row>
    <row r="125" spans="1:60" ht="23.25" outlineLevel="1" thickBot="1" x14ac:dyDescent="0.25">
      <c r="A125" s="191"/>
      <c r="B125" s="192"/>
      <c r="C125" s="216" t="s">
        <v>301</v>
      </c>
      <c r="D125" s="214"/>
      <c r="E125" s="215">
        <v>1</v>
      </c>
      <c r="F125" s="196"/>
      <c r="G125" s="196"/>
      <c r="H125" s="197"/>
      <c r="I125" s="198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</row>
    <row r="126" spans="1:60" hidden="1" x14ac:dyDescent="0.2">
      <c r="C126" s="208"/>
      <c r="D126" s="142"/>
      <c r="AK126">
        <f>SUM(AK1:AK125)</f>
        <v>0</v>
      </c>
      <c r="AL126">
        <f>SUM(AL1:AL125)</f>
        <v>0</v>
      </c>
      <c r="AN126">
        <v>15</v>
      </c>
      <c r="AO126">
        <v>21</v>
      </c>
    </row>
    <row r="127" spans="1:60" ht="13.5" hidden="1" thickBot="1" x14ac:dyDescent="0.25">
      <c r="A127" s="199"/>
      <c r="B127" s="200" t="s">
        <v>129</v>
      </c>
      <c r="C127" s="209"/>
      <c r="D127" s="201"/>
      <c r="E127" s="202"/>
      <c r="F127" s="202"/>
      <c r="G127" s="203">
        <f>F8</f>
        <v>0</v>
      </c>
      <c r="AN127">
        <f>SUMIF(AM8:AM126,AN126,G8:G126)</f>
        <v>0</v>
      </c>
      <c r="AO127">
        <f>SUMIF(AM8:AM126,AO126,G8:G126)</f>
        <v>0</v>
      </c>
    </row>
    <row r="128" spans="1:60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sheetProtection password="B85D" sheet="1"/>
  <mergeCells count="3">
    <mergeCell ref="A1:G1"/>
    <mergeCell ref="C7:G7"/>
    <mergeCell ref="F8:G8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E13" sqref="E13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436</v>
      </c>
      <c r="B1" s="28" t="str">
        <f>Zakázka!CisloStavby</f>
        <v>IOP-ZZ-2015</v>
      </c>
      <c r="C1" s="31" t="str">
        <f>Zakázka!NazevStavby</f>
        <v>Zvuková zařízení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440</v>
      </c>
      <c r="B2" s="122" t="s">
        <v>42</v>
      </c>
      <c r="C2" s="252" t="s">
        <v>43</v>
      </c>
      <c r="D2" s="241"/>
      <c r="E2" s="241"/>
      <c r="F2" s="241"/>
      <c r="G2" s="26"/>
      <c r="H2" s="34"/>
    </row>
    <row r="3" spans="1:10" ht="13.5" customHeight="1" thickTop="1" x14ac:dyDescent="0.2">
      <c r="H3" s="35"/>
    </row>
    <row r="4" spans="1:10" ht="18" customHeight="1" x14ac:dyDescent="0.25">
      <c r="A4" s="240" t="s">
        <v>445</v>
      </c>
      <c r="B4" s="240"/>
      <c r="C4" s="240"/>
      <c r="D4" s="240"/>
      <c r="E4" s="240"/>
      <c r="F4" s="240"/>
      <c r="G4" s="240"/>
      <c r="H4" s="240"/>
    </row>
    <row r="5" spans="1:10" ht="12.75" customHeight="1" x14ac:dyDescent="0.2">
      <c r="H5" s="35"/>
    </row>
    <row r="6" spans="1:10" ht="15.75" customHeight="1" x14ac:dyDescent="0.25">
      <c r="A6" s="32" t="s">
        <v>22</v>
      </c>
      <c r="B6" s="29" t="str">
        <f>B2</f>
        <v>02</v>
      </c>
      <c r="H6" s="35"/>
    </row>
    <row r="7" spans="1:10" ht="15.75" customHeight="1" x14ac:dyDescent="0.25">
      <c r="B7" s="242" t="str">
        <f>C2</f>
        <v>Zvuková zařízení - partner projektu - SUPŠ Sv. Anežky</v>
      </c>
      <c r="C7" s="243"/>
      <c r="D7" s="243"/>
      <c r="E7" s="243"/>
      <c r="F7" s="243"/>
      <c r="G7" s="243"/>
      <c r="H7" s="35"/>
    </row>
    <row r="8" spans="1:10" ht="12.75" customHeight="1" x14ac:dyDescent="0.2">
      <c r="H8" s="35"/>
    </row>
    <row r="9" spans="1:10" ht="12.75" customHeight="1" x14ac:dyDescent="0.2">
      <c r="A9" s="32"/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57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23" t="s">
        <v>441</v>
      </c>
      <c r="B16" s="124"/>
      <c r="C16" s="124"/>
      <c r="D16" s="124"/>
      <c r="E16" s="124"/>
      <c r="F16" s="124"/>
      <c r="G16" s="124"/>
      <c r="H16" s="125"/>
      <c r="I16" s="32"/>
      <c r="J16" s="32"/>
    </row>
    <row r="17" spans="1:55" ht="12.75" customHeight="1" x14ac:dyDescent="0.2">
      <c r="A17" s="131" t="s">
        <v>58</v>
      </c>
      <c r="B17" s="132"/>
      <c r="C17" s="133"/>
      <c r="D17" s="133"/>
      <c r="E17" s="133"/>
      <c r="F17" s="133"/>
      <c r="G17" s="134"/>
      <c r="H17" s="135" t="s">
        <v>59</v>
      </c>
      <c r="I17" s="32"/>
      <c r="J17" s="32"/>
    </row>
    <row r="18" spans="1:55" ht="12.75" customHeight="1" x14ac:dyDescent="0.2">
      <c r="A18" s="129" t="s">
        <v>40</v>
      </c>
      <c r="B18" s="127" t="s">
        <v>302</v>
      </c>
      <c r="C18" s="126"/>
      <c r="D18" s="126"/>
      <c r="E18" s="126"/>
      <c r="F18" s="126"/>
      <c r="G18" s="128"/>
      <c r="H18" s="130">
        <f>'02 01 Pol'!G52</f>
        <v>0</v>
      </c>
      <c r="I18" s="32"/>
      <c r="J18" s="32"/>
      <c r="O18">
        <f>'02 01 Pol'!AN52</f>
        <v>0</v>
      </c>
      <c r="P18">
        <f>'02 01 Pol'!AO52</f>
        <v>0</v>
      </c>
    </row>
    <row r="19" spans="1:55" ht="12.75" customHeight="1" x14ac:dyDescent="0.2">
      <c r="A19" s="129" t="s">
        <v>42</v>
      </c>
      <c r="B19" s="127" t="s">
        <v>303</v>
      </c>
      <c r="C19" s="126"/>
      <c r="D19" s="126"/>
      <c r="E19" s="126"/>
      <c r="F19" s="126"/>
      <c r="G19" s="128"/>
      <c r="H19" s="130">
        <f>'02 02 Pol'!G29</f>
        <v>0</v>
      </c>
      <c r="I19" s="32"/>
      <c r="J19" s="32"/>
      <c r="O19">
        <f>'02 02 Pol'!AN29</f>
        <v>0</v>
      </c>
      <c r="P19">
        <f>'02 02 Pol'!AO29</f>
        <v>0</v>
      </c>
    </row>
    <row r="20" spans="1:55" ht="12.75" customHeight="1" thickBot="1" x14ac:dyDescent="0.25">
      <c r="A20" s="136"/>
      <c r="B20" s="137" t="s">
        <v>442</v>
      </c>
      <c r="C20" s="138"/>
      <c r="D20" s="139" t="str">
        <f>B2</f>
        <v>02</v>
      </c>
      <c r="E20" s="138"/>
      <c r="F20" s="138"/>
      <c r="G20" s="140"/>
      <c r="H20" s="141">
        <f>SUM(H18:H19)</f>
        <v>0</v>
      </c>
      <c r="I20" s="32"/>
      <c r="J20" s="32"/>
    </row>
    <row r="21" spans="1:55" ht="12.75" customHeight="1" x14ac:dyDescent="0.2">
      <c r="A21" s="32"/>
      <c r="B21" s="32"/>
      <c r="C21" s="32"/>
      <c r="D21" s="32"/>
      <c r="E21" s="32"/>
      <c r="F21" s="32"/>
      <c r="G21" s="32"/>
      <c r="H21" s="36"/>
      <c r="I21" s="32"/>
      <c r="J21" s="32"/>
    </row>
    <row r="22" spans="1:55" ht="26.25" thickBot="1" x14ac:dyDescent="0.25">
      <c r="A22" s="123" t="s">
        <v>130</v>
      </c>
      <c r="B22" s="124"/>
      <c r="C22" s="124"/>
      <c r="D22" s="210" t="s">
        <v>40</v>
      </c>
      <c r="E22" s="253" t="s">
        <v>302</v>
      </c>
      <c r="F22" s="253"/>
      <c r="G22" s="253"/>
      <c r="H22" s="253"/>
      <c r="I22" s="32"/>
      <c r="J22" s="32"/>
      <c r="BC22" s="211" t="str">
        <f>E22</f>
        <v>Audio pro potřeby realizace akcí akcí a aktivit "Galerie ve sklepě"</v>
      </c>
    </row>
    <row r="23" spans="1:55" ht="12.75" customHeight="1" x14ac:dyDescent="0.2">
      <c r="A23" s="131" t="s">
        <v>443</v>
      </c>
      <c r="B23" s="132"/>
      <c r="C23" s="133"/>
      <c r="D23" s="133"/>
      <c r="E23" s="133"/>
      <c r="F23" s="133"/>
      <c r="G23" s="134"/>
      <c r="H23" s="135" t="s">
        <v>59</v>
      </c>
      <c r="I23" s="32"/>
      <c r="J23" s="32"/>
    </row>
    <row r="24" spans="1:55" ht="12.75" customHeight="1" x14ac:dyDescent="0.2">
      <c r="A24" s="129" t="s">
        <v>40</v>
      </c>
      <c r="B24" s="127" t="s">
        <v>52</v>
      </c>
      <c r="C24" s="126"/>
      <c r="D24" s="126"/>
      <c r="E24" s="126"/>
      <c r="F24" s="126"/>
      <c r="G24" s="128"/>
      <c r="H24" s="212">
        <f>'02 01 Pol'!F8</f>
        <v>0</v>
      </c>
      <c r="I24" s="32"/>
      <c r="J24" s="32"/>
    </row>
    <row r="25" spans="1:55" ht="12.75" customHeight="1" thickBot="1" x14ac:dyDescent="0.25">
      <c r="A25" s="136"/>
      <c r="B25" s="137" t="s">
        <v>131</v>
      </c>
      <c r="C25" s="138"/>
      <c r="D25" s="139" t="str">
        <f>D22</f>
        <v>01</v>
      </c>
      <c r="E25" s="138"/>
      <c r="F25" s="138"/>
      <c r="G25" s="140"/>
      <c r="H25" s="213">
        <f>SUM(H24:H24)</f>
        <v>0</v>
      </c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3.5" thickBot="1" x14ac:dyDescent="0.25">
      <c r="A27" s="123" t="s">
        <v>130</v>
      </c>
      <c r="B27" s="124"/>
      <c r="C27" s="124"/>
      <c r="D27" s="210" t="s">
        <v>42</v>
      </c>
      <c r="E27" s="253" t="s">
        <v>303</v>
      </c>
      <c r="F27" s="253"/>
      <c r="G27" s="253"/>
      <c r="H27" s="253"/>
      <c r="I27" s="32"/>
      <c r="J27" s="32"/>
      <c r="BC27" s="211" t="str">
        <f>E27</f>
        <v>Audio pro fotoateliér</v>
      </c>
    </row>
    <row r="28" spans="1:55" ht="12.75" customHeight="1" x14ac:dyDescent="0.2">
      <c r="A28" s="131" t="s">
        <v>443</v>
      </c>
      <c r="B28" s="132"/>
      <c r="C28" s="133"/>
      <c r="D28" s="133"/>
      <c r="E28" s="133"/>
      <c r="F28" s="133"/>
      <c r="G28" s="134"/>
      <c r="H28" s="135" t="s">
        <v>59</v>
      </c>
      <c r="I28" s="32"/>
      <c r="J28" s="32"/>
    </row>
    <row r="29" spans="1:55" ht="12.75" customHeight="1" x14ac:dyDescent="0.2">
      <c r="A29" s="129" t="s">
        <v>40</v>
      </c>
      <c r="B29" s="127" t="s">
        <v>54</v>
      </c>
      <c r="C29" s="126"/>
      <c r="D29" s="126"/>
      <c r="E29" s="126"/>
      <c r="F29" s="126"/>
      <c r="G29" s="128"/>
      <c r="H29" s="212">
        <f>'02 02 Pol'!F8</f>
        <v>0</v>
      </c>
      <c r="I29" s="32"/>
      <c r="J29" s="32"/>
    </row>
    <row r="30" spans="1:55" ht="12.75" customHeight="1" thickBot="1" x14ac:dyDescent="0.25">
      <c r="A30" s="136"/>
      <c r="B30" s="137" t="s">
        <v>131</v>
      </c>
      <c r="C30" s="138"/>
      <c r="D30" s="139" t="str">
        <f>D27</f>
        <v>02</v>
      </c>
      <c r="E30" s="138"/>
      <c r="F30" s="138"/>
      <c r="G30" s="140"/>
      <c r="H30" s="213">
        <f>SUM(H29:H29)</f>
        <v>0</v>
      </c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gO3EADKuy/UGixOryYyML+Q4RVHe+pbLCNRPEC/Kjsv9SboGXqBQDPf19IbbSmg+XQ+jItsNJ33Uo9mn5VioZg==" saltValue="VhGEmcS4t8aKlA0YXamUOw==" spinCount="100000" sheet="1" objects="1" scenarios="1"/>
  <mergeCells count="5">
    <mergeCell ref="C2:F2"/>
    <mergeCell ref="A4:H4"/>
    <mergeCell ref="B7:G7"/>
    <mergeCell ref="E22:H22"/>
    <mergeCell ref="E27:H2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254" t="s">
        <v>62</v>
      </c>
      <c r="B1" s="254"/>
      <c r="C1" s="255"/>
      <c r="D1" s="254"/>
      <c r="E1" s="254"/>
      <c r="F1" s="254"/>
      <c r="G1" s="254"/>
      <c r="AC1" t="s">
        <v>65</v>
      </c>
    </row>
    <row r="2" spans="1:60" ht="13.5" thickTop="1" x14ac:dyDescent="0.2">
      <c r="A2" s="147" t="s">
        <v>26</v>
      </c>
      <c r="B2" s="151" t="s">
        <v>37</v>
      </c>
      <c r="C2" s="164" t="s">
        <v>38</v>
      </c>
      <c r="D2" s="149"/>
      <c r="E2" s="148"/>
      <c r="F2" s="148"/>
      <c r="G2" s="150"/>
    </row>
    <row r="3" spans="1:60" x14ac:dyDescent="0.2">
      <c r="A3" s="145" t="s">
        <v>27</v>
      </c>
      <c r="B3" s="152" t="s">
        <v>42</v>
      </c>
      <c r="C3" s="165" t="s">
        <v>43</v>
      </c>
      <c r="D3" s="144"/>
      <c r="E3" s="143"/>
      <c r="F3" s="143"/>
      <c r="G3" s="146"/>
    </row>
    <row r="4" spans="1:60" ht="13.5" thickBot="1" x14ac:dyDescent="0.25">
      <c r="A4" s="153" t="s">
        <v>28</v>
      </c>
      <c r="B4" s="154" t="s">
        <v>40</v>
      </c>
      <c r="C4" s="166" t="s">
        <v>302</v>
      </c>
      <c r="D4" s="155"/>
      <c r="E4" s="156"/>
      <c r="F4" s="156"/>
      <c r="G4" s="157"/>
    </row>
    <row r="5" spans="1:60" ht="14.25" thickTop="1" thickBot="1" x14ac:dyDescent="0.25">
      <c r="C5" s="167"/>
      <c r="D5" s="142"/>
    </row>
    <row r="6" spans="1:60" ht="27" thickTop="1" thickBot="1" x14ac:dyDescent="0.25">
      <c r="A6" s="158" t="s">
        <v>29</v>
      </c>
      <c r="B6" s="161" t="s">
        <v>30</v>
      </c>
      <c r="C6" s="168" t="s">
        <v>31</v>
      </c>
      <c r="D6" s="160" t="s">
        <v>32</v>
      </c>
      <c r="E6" s="159" t="s">
        <v>33</v>
      </c>
      <c r="F6" s="162" t="s">
        <v>34</v>
      </c>
      <c r="G6" s="158" t="s">
        <v>35</v>
      </c>
      <c r="H6" s="186" t="s">
        <v>63</v>
      </c>
      <c r="I6" s="169" t="s">
        <v>64</v>
      </c>
      <c r="J6" s="54"/>
    </row>
    <row r="7" spans="1:60" x14ac:dyDescent="0.2">
      <c r="A7" s="187"/>
      <c r="B7" s="188" t="s">
        <v>66</v>
      </c>
      <c r="C7" s="256" t="s">
        <v>67</v>
      </c>
      <c r="D7" s="257"/>
      <c r="E7" s="258"/>
      <c r="F7" s="259"/>
      <c r="G7" s="259"/>
      <c r="H7" s="189"/>
      <c r="I7" s="190"/>
    </row>
    <row r="8" spans="1:60" x14ac:dyDescent="0.2">
      <c r="A8" s="182" t="s">
        <v>68</v>
      </c>
      <c r="B8" s="170" t="s">
        <v>40</v>
      </c>
      <c r="C8" s="204" t="s">
        <v>52</v>
      </c>
      <c r="D8" s="172"/>
      <c r="E8" s="175"/>
      <c r="F8" s="260">
        <f>SUM(G9:G50)</f>
        <v>0</v>
      </c>
      <c r="G8" s="261"/>
      <c r="H8" s="178"/>
      <c r="I8" s="184"/>
    </row>
    <row r="9" spans="1:60" outlineLevel="1" x14ac:dyDescent="0.2">
      <c r="A9" s="183">
        <v>1</v>
      </c>
      <c r="B9" s="171" t="s">
        <v>121</v>
      </c>
      <c r="C9" s="205" t="s">
        <v>125</v>
      </c>
      <c r="D9" s="173" t="s">
        <v>304</v>
      </c>
      <c r="E9" s="176">
        <v>1</v>
      </c>
      <c r="F9" s="179"/>
      <c r="G9" s="180">
        <f>ROUND(E9*F9,2)</f>
        <v>0</v>
      </c>
      <c r="H9" s="181"/>
      <c r="I9" s="185" t="s">
        <v>72</v>
      </c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>
        <v>21</v>
      </c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outlineLevel="1" x14ac:dyDescent="0.2">
      <c r="A10" s="183">
        <v>2</v>
      </c>
      <c r="B10" s="171" t="s">
        <v>124</v>
      </c>
      <c r="C10" s="205" t="s">
        <v>128</v>
      </c>
      <c r="D10" s="173" t="s">
        <v>126</v>
      </c>
      <c r="E10" s="176">
        <v>1</v>
      </c>
      <c r="F10" s="179"/>
      <c r="G10" s="180">
        <f>ROUND(E10*F10,2)</f>
        <v>0</v>
      </c>
      <c r="H10" s="181"/>
      <c r="I10" s="185" t="s">
        <v>72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>
        <v>21</v>
      </c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outlineLevel="1" x14ac:dyDescent="0.2">
      <c r="A11" s="183">
        <v>3</v>
      </c>
      <c r="B11" s="171" t="s">
        <v>305</v>
      </c>
      <c r="C11" s="205" t="s">
        <v>306</v>
      </c>
      <c r="D11" s="173" t="s">
        <v>71</v>
      </c>
      <c r="E11" s="176">
        <v>4</v>
      </c>
      <c r="F11" s="179"/>
      <c r="G11" s="180">
        <f>ROUND(E11*F11,2)</f>
        <v>0</v>
      </c>
      <c r="H11" s="181"/>
      <c r="I11" s="185" t="s">
        <v>72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>
        <v>21</v>
      </c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22.5" outlineLevel="1" x14ac:dyDescent="0.2">
      <c r="A12" s="183"/>
      <c r="B12" s="171"/>
      <c r="C12" s="206" t="s">
        <v>307</v>
      </c>
      <c r="D12" s="174"/>
      <c r="E12" s="177">
        <v>4</v>
      </c>
      <c r="F12" s="180"/>
      <c r="G12" s="180"/>
      <c r="H12" s="181"/>
      <c r="I12" s="185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outlineLevel="1" x14ac:dyDescent="0.2">
      <c r="A13" s="183">
        <v>4</v>
      </c>
      <c r="B13" s="171" t="s">
        <v>308</v>
      </c>
      <c r="C13" s="205" t="s">
        <v>309</v>
      </c>
      <c r="D13" s="173" t="s">
        <v>71</v>
      </c>
      <c r="E13" s="176">
        <v>2</v>
      </c>
      <c r="F13" s="179"/>
      <c r="G13" s="180">
        <f>ROUND(E13*F13,2)</f>
        <v>0</v>
      </c>
      <c r="H13" s="181"/>
      <c r="I13" s="185" t="s">
        <v>72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>
        <v>21</v>
      </c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22.5" outlineLevel="1" x14ac:dyDescent="0.2">
      <c r="A14" s="183"/>
      <c r="B14" s="171"/>
      <c r="C14" s="206" t="s">
        <v>310</v>
      </c>
      <c r="D14" s="174"/>
      <c r="E14" s="177">
        <v>2</v>
      </c>
      <c r="F14" s="180"/>
      <c r="G14" s="180"/>
      <c r="H14" s="181"/>
      <c r="I14" s="185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outlineLevel="1" x14ac:dyDescent="0.2">
      <c r="A15" s="183">
        <v>5</v>
      </c>
      <c r="B15" s="171" t="s">
        <v>74</v>
      </c>
      <c r="C15" s="205" t="s">
        <v>75</v>
      </c>
      <c r="D15" s="173" t="s">
        <v>71</v>
      </c>
      <c r="E15" s="176">
        <v>2</v>
      </c>
      <c r="F15" s="179"/>
      <c r="G15" s="180">
        <f>ROUND(E15*F15,2)</f>
        <v>0</v>
      </c>
      <c r="H15" s="181"/>
      <c r="I15" s="185" t="s">
        <v>72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>
        <v>21</v>
      </c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ht="22.5" outlineLevel="1" x14ac:dyDescent="0.2">
      <c r="A16" s="183"/>
      <c r="B16" s="171"/>
      <c r="C16" s="206" t="s">
        <v>76</v>
      </c>
      <c r="D16" s="174"/>
      <c r="E16" s="177">
        <v>2</v>
      </c>
      <c r="F16" s="180"/>
      <c r="G16" s="180"/>
      <c r="H16" s="181"/>
      <c r="I16" s="185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outlineLevel="1" x14ac:dyDescent="0.2">
      <c r="A17" s="183">
        <v>6</v>
      </c>
      <c r="B17" s="171" t="s">
        <v>77</v>
      </c>
      <c r="C17" s="205" t="s">
        <v>78</v>
      </c>
      <c r="D17" s="173" t="s">
        <v>71</v>
      </c>
      <c r="E17" s="176">
        <v>1</v>
      </c>
      <c r="F17" s="179"/>
      <c r="G17" s="180">
        <f>ROUND(E17*F17,2)</f>
        <v>0</v>
      </c>
      <c r="H17" s="181"/>
      <c r="I17" s="185" t="s">
        <v>72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>
        <v>21</v>
      </c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ht="33.75" outlineLevel="1" x14ac:dyDescent="0.2">
      <c r="A18" s="183"/>
      <c r="B18" s="171"/>
      <c r="C18" s="206" t="s">
        <v>311</v>
      </c>
      <c r="D18" s="174"/>
      <c r="E18" s="177">
        <v>1</v>
      </c>
      <c r="F18" s="180"/>
      <c r="G18" s="180"/>
      <c r="H18" s="181"/>
      <c r="I18" s="185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outlineLevel="1" x14ac:dyDescent="0.2">
      <c r="A19" s="183">
        <v>7</v>
      </c>
      <c r="B19" s="171" t="s">
        <v>312</v>
      </c>
      <c r="C19" s="205" t="s">
        <v>81</v>
      </c>
      <c r="D19" s="173" t="s">
        <v>71</v>
      </c>
      <c r="E19" s="176">
        <v>1</v>
      </c>
      <c r="F19" s="179"/>
      <c r="G19" s="180">
        <f>ROUND(E19*F19,2)</f>
        <v>0</v>
      </c>
      <c r="H19" s="181"/>
      <c r="I19" s="185" t="s">
        <v>72</v>
      </c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21</v>
      </c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ht="33.75" outlineLevel="1" x14ac:dyDescent="0.2">
      <c r="A20" s="183"/>
      <c r="B20" s="171"/>
      <c r="C20" s="206" t="s">
        <v>313</v>
      </c>
      <c r="D20" s="174"/>
      <c r="E20" s="177">
        <v>1</v>
      </c>
      <c r="F20" s="180"/>
      <c r="G20" s="180"/>
      <c r="H20" s="181"/>
      <c r="I20" s="185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outlineLevel="1" x14ac:dyDescent="0.2">
      <c r="A21" s="183">
        <v>8</v>
      </c>
      <c r="B21" s="171" t="s">
        <v>314</v>
      </c>
      <c r="C21" s="205" t="s">
        <v>315</v>
      </c>
      <c r="D21" s="173" t="s">
        <v>71</v>
      </c>
      <c r="E21" s="176">
        <v>1</v>
      </c>
      <c r="F21" s="179"/>
      <c r="G21" s="180">
        <f>ROUND(E21*F21,2)</f>
        <v>0</v>
      </c>
      <c r="H21" s="181"/>
      <c r="I21" s="185" t="s">
        <v>72</v>
      </c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>
        <v>21</v>
      </c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ht="33.75" outlineLevel="1" x14ac:dyDescent="0.2">
      <c r="A22" s="183"/>
      <c r="B22" s="171"/>
      <c r="C22" s="206" t="s">
        <v>316</v>
      </c>
      <c r="D22" s="174"/>
      <c r="E22" s="177">
        <v>1</v>
      </c>
      <c r="F22" s="180"/>
      <c r="G22" s="180"/>
      <c r="H22" s="181"/>
      <c r="I22" s="185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outlineLevel="1" x14ac:dyDescent="0.2">
      <c r="A23" s="183">
        <v>9</v>
      </c>
      <c r="B23" s="171" t="s">
        <v>83</v>
      </c>
      <c r="C23" s="205" t="s">
        <v>317</v>
      </c>
      <c r="D23" s="173" t="s">
        <v>71</v>
      </c>
      <c r="E23" s="176">
        <v>1</v>
      </c>
      <c r="F23" s="179"/>
      <c r="G23" s="180">
        <f>ROUND(E23*F23,2)</f>
        <v>0</v>
      </c>
      <c r="H23" s="181"/>
      <c r="I23" s="185" t="s">
        <v>72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>
        <v>21</v>
      </c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60" ht="22.5" outlineLevel="1" x14ac:dyDescent="0.2">
      <c r="A24" s="183"/>
      <c r="B24" s="171"/>
      <c r="C24" s="206" t="s">
        <v>318</v>
      </c>
      <c r="D24" s="174"/>
      <c r="E24" s="177">
        <v>1</v>
      </c>
      <c r="F24" s="180"/>
      <c r="G24" s="180"/>
      <c r="H24" s="181"/>
      <c r="I24" s="185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outlineLevel="1" x14ac:dyDescent="0.2">
      <c r="A25" s="183">
        <v>10</v>
      </c>
      <c r="B25" s="171" t="s">
        <v>86</v>
      </c>
      <c r="C25" s="205" t="s">
        <v>319</v>
      </c>
      <c r="D25" s="173" t="s">
        <v>71</v>
      </c>
      <c r="E25" s="176">
        <v>1</v>
      </c>
      <c r="F25" s="179"/>
      <c r="G25" s="180">
        <f>ROUND(E25*F25,2)</f>
        <v>0</v>
      </c>
      <c r="H25" s="181"/>
      <c r="I25" s="185" t="s">
        <v>72</v>
      </c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>
        <v>21</v>
      </c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ht="33.75" outlineLevel="1" x14ac:dyDescent="0.2">
      <c r="A26" s="183"/>
      <c r="B26" s="171"/>
      <c r="C26" s="206" t="s">
        <v>320</v>
      </c>
      <c r="D26" s="174"/>
      <c r="E26" s="177">
        <v>1</v>
      </c>
      <c r="F26" s="180"/>
      <c r="G26" s="180"/>
      <c r="H26" s="181"/>
      <c r="I26" s="185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 outlineLevel="1" x14ac:dyDescent="0.2">
      <c r="A27" s="183">
        <v>11</v>
      </c>
      <c r="B27" s="171" t="s">
        <v>89</v>
      </c>
      <c r="C27" s="205" t="s">
        <v>93</v>
      </c>
      <c r="D27" s="173" t="s">
        <v>71</v>
      </c>
      <c r="E27" s="176">
        <v>2</v>
      </c>
      <c r="F27" s="179"/>
      <c r="G27" s="180">
        <f>ROUND(E27*F27,2)</f>
        <v>0</v>
      </c>
      <c r="H27" s="181"/>
      <c r="I27" s="185" t="s">
        <v>72</v>
      </c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>
        <v>21</v>
      </c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outlineLevel="1" x14ac:dyDescent="0.2">
      <c r="A28" s="183"/>
      <c r="B28" s="171"/>
      <c r="C28" s="206" t="s">
        <v>321</v>
      </c>
      <c r="D28" s="174"/>
      <c r="E28" s="177">
        <v>2</v>
      </c>
      <c r="F28" s="180"/>
      <c r="G28" s="180"/>
      <c r="H28" s="181"/>
      <c r="I28" s="185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outlineLevel="1" x14ac:dyDescent="0.2">
      <c r="A29" s="183">
        <v>12</v>
      </c>
      <c r="B29" s="171" t="s">
        <v>92</v>
      </c>
      <c r="C29" s="205" t="s">
        <v>96</v>
      </c>
      <c r="D29" s="173" t="s">
        <v>71</v>
      </c>
      <c r="E29" s="176">
        <v>4</v>
      </c>
      <c r="F29" s="179"/>
      <c r="G29" s="180">
        <f>ROUND(E29*F29,2)</f>
        <v>0</v>
      </c>
      <c r="H29" s="181"/>
      <c r="I29" s="185" t="s">
        <v>72</v>
      </c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>
        <v>21</v>
      </c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outlineLevel="1" x14ac:dyDescent="0.2">
      <c r="A30" s="183"/>
      <c r="B30" s="171"/>
      <c r="C30" s="206" t="s">
        <v>322</v>
      </c>
      <c r="D30" s="174"/>
      <c r="E30" s="177">
        <v>4</v>
      </c>
      <c r="F30" s="180"/>
      <c r="G30" s="180"/>
      <c r="H30" s="181"/>
      <c r="I30" s="185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outlineLevel="1" x14ac:dyDescent="0.2">
      <c r="A31" s="183">
        <v>13</v>
      </c>
      <c r="B31" s="171" t="s">
        <v>95</v>
      </c>
      <c r="C31" s="205" t="s">
        <v>323</v>
      </c>
      <c r="D31" s="173" t="s">
        <v>71</v>
      </c>
      <c r="E31" s="176">
        <v>1</v>
      </c>
      <c r="F31" s="179"/>
      <c r="G31" s="180">
        <f>ROUND(E31*F31,2)</f>
        <v>0</v>
      </c>
      <c r="H31" s="181"/>
      <c r="I31" s="185" t="s">
        <v>72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>
        <v>21</v>
      </c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ht="22.5" outlineLevel="1" x14ac:dyDescent="0.2">
      <c r="A32" s="183"/>
      <c r="B32" s="171"/>
      <c r="C32" s="206" t="s">
        <v>324</v>
      </c>
      <c r="D32" s="174"/>
      <c r="E32" s="177">
        <v>1</v>
      </c>
      <c r="F32" s="180"/>
      <c r="G32" s="180"/>
      <c r="H32" s="181"/>
      <c r="I32" s="185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60" outlineLevel="1" x14ac:dyDescent="0.2">
      <c r="A33" s="183">
        <v>14</v>
      </c>
      <c r="B33" s="171" t="s">
        <v>325</v>
      </c>
      <c r="C33" s="205" t="s">
        <v>99</v>
      </c>
      <c r="D33" s="173" t="s">
        <v>71</v>
      </c>
      <c r="E33" s="176">
        <v>2</v>
      </c>
      <c r="F33" s="179"/>
      <c r="G33" s="180">
        <f>ROUND(E33*F33,2)</f>
        <v>0</v>
      </c>
      <c r="H33" s="181"/>
      <c r="I33" s="185" t="s">
        <v>72</v>
      </c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>
        <v>21</v>
      </c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ht="22.5" outlineLevel="1" x14ac:dyDescent="0.2">
      <c r="A34" s="183"/>
      <c r="B34" s="171"/>
      <c r="C34" s="206" t="s">
        <v>326</v>
      </c>
      <c r="D34" s="174"/>
      <c r="E34" s="177">
        <v>2</v>
      </c>
      <c r="F34" s="180"/>
      <c r="G34" s="180"/>
      <c r="H34" s="181"/>
      <c r="I34" s="185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outlineLevel="1" x14ac:dyDescent="0.2">
      <c r="A35" s="183">
        <v>15</v>
      </c>
      <c r="B35" s="171" t="s">
        <v>327</v>
      </c>
      <c r="C35" s="205" t="s">
        <v>99</v>
      </c>
      <c r="D35" s="173" t="s">
        <v>71</v>
      </c>
      <c r="E35" s="176">
        <v>1</v>
      </c>
      <c r="F35" s="179"/>
      <c r="G35" s="180">
        <f>ROUND(E35*F35,2)</f>
        <v>0</v>
      </c>
      <c r="H35" s="181"/>
      <c r="I35" s="185" t="s">
        <v>72</v>
      </c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>
        <v>21</v>
      </c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60" ht="22.5" outlineLevel="1" x14ac:dyDescent="0.2">
      <c r="A36" s="183"/>
      <c r="B36" s="171"/>
      <c r="C36" s="206" t="s">
        <v>328</v>
      </c>
      <c r="D36" s="174"/>
      <c r="E36" s="177">
        <v>1</v>
      </c>
      <c r="F36" s="180"/>
      <c r="G36" s="180"/>
      <c r="H36" s="181"/>
      <c r="I36" s="185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outlineLevel="1" x14ac:dyDescent="0.2">
      <c r="A37" s="183">
        <v>16</v>
      </c>
      <c r="B37" s="171" t="s">
        <v>101</v>
      </c>
      <c r="C37" s="205" t="s">
        <v>104</v>
      </c>
      <c r="D37" s="173" t="s">
        <v>71</v>
      </c>
      <c r="E37" s="176">
        <v>2</v>
      </c>
      <c r="F37" s="179"/>
      <c r="G37" s="180">
        <f>ROUND(E37*F37,2)</f>
        <v>0</v>
      </c>
      <c r="H37" s="181"/>
      <c r="I37" s="185" t="s">
        <v>72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>
        <v>21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outlineLevel="1" x14ac:dyDescent="0.2">
      <c r="A38" s="183"/>
      <c r="B38" s="171"/>
      <c r="C38" s="206" t="s">
        <v>329</v>
      </c>
      <c r="D38" s="174"/>
      <c r="E38" s="177">
        <v>2</v>
      </c>
      <c r="F38" s="180"/>
      <c r="G38" s="180"/>
      <c r="H38" s="181"/>
      <c r="I38" s="185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outlineLevel="1" x14ac:dyDescent="0.2">
      <c r="A39" s="183">
        <v>17</v>
      </c>
      <c r="B39" s="171" t="s">
        <v>103</v>
      </c>
      <c r="C39" s="205" t="s">
        <v>107</v>
      </c>
      <c r="D39" s="173" t="s">
        <v>71</v>
      </c>
      <c r="E39" s="176">
        <v>1</v>
      </c>
      <c r="F39" s="179"/>
      <c r="G39" s="180">
        <f>ROUND(E39*F39,2)</f>
        <v>0</v>
      </c>
      <c r="H39" s="181"/>
      <c r="I39" s="185" t="s">
        <v>72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>
        <v>21</v>
      </c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ht="22.5" outlineLevel="1" x14ac:dyDescent="0.2">
      <c r="A40" s="183"/>
      <c r="B40" s="171"/>
      <c r="C40" s="206" t="s">
        <v>108</v>
      </c>
      <c r="D40" s="174"/>
      <c r="E40" s="177">
        <v>1</v>
      </c>
      <c r="F40" s="180"/>
      <c r="G40" s="180"/>
      <c r="H40" s="181"/>
      <c r="I40" s="185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outlineLevel="1" x14ac:dyDescent="0.2">
      <c r="A41" s="183">
        <v>18</v>
      </c>
      <c r="B41" s="171" t="s">
        <v>106</v>
      </c>
      <c r="C41" s="205" t="s">
        <v>110</v>
      </c>
      <c r="D41" s="173" t="s">
        <v>71</v>
      </c>
      <c r="E41" s="176">
        <v>3</v>
      </c>
      <c r="F41" s="179"/>
      <c r="G41" s="180">
        <f>ROUND(E41*F41,2)</f>
        <v>0</v>
      </c>
      <c r="H41" s="181"/>
      <c r="I41" s="185" t="s">
        <v>72</v>
      </c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>
        <v>21</v>
      </c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ht="22.5" outlineLevel="1" x14ac:dyDescent="0.2">
      <c r="A42" s="183"/>
      <c r="B42" s="171"/>
      <c r="C42" s="206" t="s">
        <v>330</v>
      </c>
      <c r="D42" s="174"/>
      <c r="E42" s="177">
        <v>3</v>
      </c>
      <c r="F42" s="180"/>
      <c r="G42" s="180"/>
      <c r="H42" s="181"/>
      <c r="I42" s="185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outlineLevel="1" x14ac:dyDescent="0.2">
      <c r="A43" s="183">
        <v>19</v>
      </c>
      <c r="B43" s="171" t="s">
        <v>109</v>
      </c>
      <c r="C43" s="205" t="s">
        <v>113</v>
      </c>
      <c r="D43" s="173" t="s">
        <v>71</v>
      </c>
      <c r="E43" s="176">
        <v>1</v>
      </c>
      <c r="F43" s="179"/>
      <c r="G43" s="180">
        <f>ROUND(E43*F43,2)</f>
        <v>0</v>
      </c>
      <c r="H43" s="181"/>
      <c r="I43" s="185" t="s">
        <v>72</v>
      </c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>
        <v>21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ht="33.75" outlineLevel="1" x14ac:dyDescent="0.2">
      <c r="A44" s="183"/>
      <c r="B44" s="171"/>
      <c r="C44" s="206" t="s">
        <v>114</v>
      </c>
      <c r="D44" s="174"/>
      <c r="E44" s="177">
        <v>1</v>
      </c>
      <c r="F44" s="180"/>
      <c r="G44" s="180"/>
      <c r="H44" s="181"/>
      <c r="I44" s="185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60" outlineLevel="1" x14ac:dyDescent="0.2">
      <c r="A45" s="183">
        <v>20</v>
      </c>
      <c r="B45" s="171" t="s">
        <v>112</v>
      </c>
      <c r="C45" s="205" t="s">
        <v>331</v>
      </c>
      <c r="D45" s="173" t="s">
        <v>71</v>
      </c>
      <c r="E45" s="176">
        <v>1</v>
      </c>
      <c r="F45" s="179"/>
      <c r="G45" s="180">
        <f>ROUND(E45*F45,2)</f>
        <v>0</v>
      </c>
      <c r="H45" s="181"/>
      <c r="I45" s="185" t="s">
        <v>72</v>
      </c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>
        <v>21</v>
      </c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</row>
    <row r="46" spans="1:60" outlineLevel="1" x14ac:dyDescent="0.2">
      <c r="A46" s="183"/>
      <c r="B46" s="171"/>
      <c r="C46" s="206" t="s">
        <v>332</v>
      </c>
      <c r="D46" s="174"/>
      <c r="E46" s="177">
        <v>1</v>
      </c>
      <c r="F46" s="180"/>
      <c r="G46" s="180"/>
      <c r="H46" s="181"/>
      <c r="I46" s="185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</row>
    <row r="47" spans="1:60" outlineLevel="1" x14ac:dyDescent="0.2">
      <c r="A47" s="183">
        <v>21</v>
      </c>
      <c r="B47" s="171" t="s">
        <v>115</v>
      </c>
      <c r="C47" s="205" t="s">
        <v>333</v>
      </c>
      <c r="D47" s="173" t="s">
        <v>71</v>
      </c>
      <c r="E47" s="176">
        <v>1</v>
      </c>
      <c r="F47" s="179"/>
      <c r="G47" s="180">
        <f>ROUND(E47*F47,2)</f>
        <v>0</v>
      </c>
      <c r="H47" s="181"/>
      <c r="I47" s="185" t="s">
        <v>72</v>
      </c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>
        <v>21</v>
      </c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</row>
    <row r="48" spans="1:60" ht="33.75" outlineLevel="1" x14ac:dyDescent="0.2">
      <c r="A48" s="183"/>
      <c r="B48" s="171"/>
      <c r="C48" s="206" t="s">
        <v>334</v>
      </c>
      <c r="D48" s="174"/>
      <c r="E48" s="177">
        <v>1</v>
      </c>
      <c r="F48" s="180"/>
      <c r="G48" s="180"/>
      <c r="H48" s="181"/>
      <c r="I48" s="185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</row>
    <row r="49" spans="1:60" outlineLevel="1" x14ac:dyDescent="0.2">
      <c r="A49" s="183">
        <v>22</v>
      </c>
      <c r="B49" s="171" t="s">
        <v>118</v>
      </c>
      <c r="C49" s="205" t="s">
        <v>335</v>
      </c>
      <c r="D49" s="173" t="s">
        <v>71</v>
      </c>
      <c r="E49" s="176">
        <v>5</v>
      </c>
      <c r="F49" s="179"/>
      <c r="G49" s="180">
        <f>ROUND(E49*F49,2)</f>
        <v>0</v>
      </c>
      <c r="H49" s="181"/>
      <c r="I49" s="185" t="s">
        <v>72</v>
      </c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>
        <v>21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</row>
    <row r="50" spans="1:60" ht="23.25" outlineLevel="1" thickBot="1" x14ac:dyDescent="0.25">
      <c r="A50" s="191"/>
      <c r="B50" s="192"/>
      <c r="C50" s="216" t="s">
        <v>336</v>
      </c>
      <c r="D50" s="214"/>
      <c r="E50" s="215">
        <v>5</v>
      </c>
      <c r="F50" s="196"/>
      <c r="G50" s="196"/>
      <c r="H50" s="197"/>
      <c r="I50" s="198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</row>
    <row r="51" spans="1:60" hidden="1" x14ac:dyDescent="0.2">
      <c r="C51" s="208"/>
      <c r="D51" s="142"/>
      <c r="AK51">
        <f>SUM(AK1:AK50)</f>
        <v>0</v>
      </c>
      <c r="AL51">
        <f>SUM(AL1:AL50)</f>
        <v>0</v>
      </c>
      <c r="AN51">
        <v>15</v>
      </c>
      <c r="AO51">
        <v>21</v>
      </c>
    </row>
    <row r="52" spans="1:60" ht="13.5" hidden="1" thickBot="1" x14ac:dyDescent="0.25">
      <c r="A52" s="199"/>
      <c r="B52" s="200" t="s">
        <v>129</v>
      </c>
      <c r="C52" s="209"/>
      <c r="D52" s="201"/>
      <c r="E52" s="202"/>
      <c r="F52" s="202"/>
      <c r="G52" s="203">
        <f>F8</f>
        <v>0</v>
      </c>
      <c r="AN52">
        <f>SUMIF(AM8:AM51,AN51,G8:G51)</f>
        <v>0</v>
      </c>
      <c r="AO52">
        <f>SUMIF(AM8:AM51,AO51,G8:G51)</f>
        <v>0</v>
      </c>
    </row>
    <row r="53" spans="1:60" x14ac:dyDescent="0.2">
      <c r="D53" s="142"/>
    </row>
    <row r="54" spans="1:60" x14ac:dyDescent="0.2">
      <c r="D54" s="142"/>
    </row>
    <row r="55" spans="1:60" x14ac:dyDescent="0.2">
      <c r="D55" s="142"/>
    </row>
    <row r="56" spans="1:60" x14ac:dyDescent="0.2">
      <c r="D56" s="142"/>
    </row>
    <row r="57" spans="1:60" x14ac:dyDescent="0.2">
      <c r="D57" s="142"/>
    </row>
    <row r="58" spans="1:60" x14ac:dyDescent="0.2">
      <c r="D58" s="142"/>
    </row>
    <row r="59" spans="1:60" x14ac:dyDescent="0.2">
      <c r="D59" s="142"/>
    </row>
    <row r="60" spans="1:60" x14ac:dyDescent="0.2">
      <c r="D60" s="142"/>
    </row>
    <row r="61" spans="1:60" x14ac:dyDescent="0.2">
      <c r="D61" s="142"/>
    </row>
    <row r="62" spans="1:60" x14ac:dyDescent="0.2">
      <c r="D62" s="142"/>
    </row>
    <row r="63" spans="1:60" x14ac:dyDescent="0.2">
      <c r="D63" s="142"/>
    </row>
    <row r="64" spans="1:60" x14ac:dyDescent="0.2">
      <c r="D64" s="142"/>
    </row>
    <row r="65" spans="4:4" x14ac:dyDescent="0.2">
      <c r="D65" s="142"/>
    </row>
    <row r="66" spans="4:4" x14ac:dyDescent="0.2">
      <c r="D66" s="142"/>
    </row>
    <row r="67" spans="4:4" x14ac:dyDescent="0.2">
      <c r="D67" s="142"/>
    </row>
    <row r="68" spans="4:4" x14ac:dyDescent="0.2">
      <c r="D68" s="142"/>
    </row>
    <row r="69" spans="4:4" x14ac:dyDescent="0.2">
      <c r="D69" s="142"/>
    </row>
    <row r="70" spans="4:4" x14ac:dyDescent="0.2">
      <c r="D70" s="142"/>
    </row>
    <row r="71" spans="4:4" x14ac:dyDescent="0.2">
      <c r="D71" s="142"/>
    </row>
    <row r="72" spans="4:4" x14ac:dyDescent="0.2">
      <c r="D72" s="142"/>
    </row>
    <row r="73" spans="4:4" x14ac:dyDescent="0.2">
      <c r="D73" s="142"/>
    </row>
    <row r="74" spans="4:4" x14ac:dyDescent="0.2">
      <c r="D74" s="142"/>
    </row>
    <row r="75" spans="4:4" x14ac:dyDescent="0.2">
      <c r="D75" s="142"/>
    </row>
    <row r="76" spans="4:4" x14ac:dyDescent="0.2">
      <c r="D76" s="142"/>
    </row>
    <row r="77" spans="4:4" x14ac:dyDescent="0.2">
      <c r="D77" s="142"/>
    </row>
    <row r="78" spans="4:4" x14ac:dyDescent="0.2">
      <c r="D78" s="142"/>
    </row>
    <row r="79" spans="4:4" x14ac:dyDescent="0.2">
      <c r="D79" s="142"/>
    </row>
    <row r="80" spans="4:4" x14ac:dyDescent="0.2">
      <c r="D80" s="142"/>
    </row>
    <row r="81" spans="4:4" x14ac:dyDescent="0.2">
      <c r="D81" s="142"/>
    </row>
    <row r="82" spans="4:4" x14ac:dyDescent="0.2">
      <c r="D82" s="142"/>
    </row>
    <row r="83" spans="4:4" x14ac:dyDescent="0.2">
      <c r="D83" s="142"/>
    </row>
    <row r="84" spans="4:4" x14ac:dyDescent="0.2">
      <c r="D84" s="142"/>
    </row>
    <row r="85" spans="4:4" x14ac:dyDescent="0.2">
      <c r="D85" s="142"/>
    </row>
    <row r="86" spans="4:4" x14ac:dyDescent="0.2">
      <c r="D86" s="142"/>
    </row>
    <row r="87" spans="4:4" x14ac:dyDescent="0.2">
      <c r="D87" s="142"/>
    </row>
    <row r="88" spans="4:4" x14ac:dyDescent="0.2">
      <c r="D88" s="142"/>
    </row>
    <row r="89" spans="4:4" x14ac:dyDescent="0.2">
      <c r="D89" s="142"/>
    </row>
    <row r="90" spans="4:4" x14ac:dyDescent="0.2">
      <c r="D90" s="142"/>
    </row>
    <row r="91" spans="4:4" x14ac:dyDescent="0.2">
      <c r="D91" s="142"/>
    </row>
    <row r="92" spans="4:4" x14ac:dyDescent="0.2">
      <c r="D92" s="142"/>
    </row>
    <row r="93" spans="4:4" x14ac:dyDescent="0.2">
      <c r="D93" s="142"/>
    </row>
    <row r="94" spans="4:4" x14ac:dyDescent="0.2">
      <c r="D94" s="142"/>
    </row>
    <row r="95" spans="4:4" x14ac:dyDescent="0.2">
      <c r="D95" s="142"/>
    </row>
    <row r="96" spans="4:4" x14ac:dyDescent="0.2">
      <c r="D96" s="142"/>
    </row>
    <row r="97" spans="4:4" x14ac:dyDescent="0.2">
      <c r="D97" s="142"/>
    </row>
    <row r="98" spans="4:4" x14ac:dyDescent="0.2">
      <c r="D98" s="142"/>
    </row>
    <row r="99" spans="4:4" x14ac:dyDescent="0.2">
      <c r="D99" s="142"/>
    </row>
    <row r="100" spans="4:4" x14ac:dyDescent="0.2">
      <c r="D100" s="142"/>
    </row>
    <row r="101" spans="4:4" x14ac:dyDescent="0.2">
      <c r="D101" s="142"/>
    </row>
    <row r="102" spans="4:4" x14ac:dyDescent="0.2">
      <c r="D102" s="142"/>
    </row>
    <row r="103" spans="4:4" x14ac:dyDescent="0.2">
      <c r="D103" s="142"/>
    </row>
    <row r="104" spans="4:4" x14ac:dyDescent="0.2">
      <c r="D104" s="142"/>
    </row>
    <row r="105" spans="4:4" x14ac:dyDescent="0.2">
      <c r="D105" s="142"/>
    </row>
    <row r="106" spans="4:4" x14ac:dyDescent="0.2">
      <c r="D106" s="142"/>
    </row>
    <row r="107" spans="4:4" x14ac:dyDescent="0.2">
      <c r="D107" s="142"/>
    </row>
    <row r="108" spans="4:4" x14ac:dyDescent="0.2">
      <c r="D108" s="142"/>
    </row>
    <row r="109" spans="4:4" x14ac:dyDescent="0.2">
      <c r="D109" s="142"/>
    </row>
    <row r="110" spans="4:4" x14ac:dyDescent="0.2">
      <c r="D110" s="142"/>
    </row>
    <row r="111" spans="4:4" x14ac:dyDescent="0.2">
      <c r="D111" s="142"/>
    </row>
    <row r="112" spans="4:4" x14ac:dyDescent="0.2">
      <c r="D112" s="142"/>
    </row>
    <row r="113" spans="4:4" x14ac:dyDescent="0.2">
      <c r="D113" s="142"/>
    </row>
    <row r="114" spans="4:4" x14ac:dyDescent="0.2">
      <c r="D114" s="142"/>
    </row>
    <row r="115" spans="4:4" x14ac:dyDescent="0.2">
      <c r="D115" s="142"/>
    </row>
    <row r="116" spans="4:4" x14ac:dyDescent="0.2">
      <c r="D116" s="142"/>
    </row>
    <row r="117" spans="4:4" x14ac:dyDescent="0.2">
      <c r="D117" s="142"/>
    </row>
    <row r="118" spans="4:4" x14ac:dyDescent="0.2">
      <c r="D118" s="142"/>
    </row>
    <row r="119" spans="4:4" x14ac:dyDescent="0.2">
      <c r="D119" s="142"/>
    </row>
    <row r="120" spans="4:4" x14ac:dyDescent="0.2">
      <c r="D120" s="142"/>
    </row>
    <row r="121" spans="4:4" x14ac:dyDescent="0.2">
      <c r="D121" s="142"/>
    </row>
    <row r="122" spans="4:4" x14ac:dyDescent="0.2">
      <c r="D122" s="142"/>
    </row>
    <row r="123" spans="4:4" x14ac:dyDescent="0.2">
      <c r="D123" s="142"/>
    </row>
    <row r="124" spans="4:4" x14ac:dyDescent="0.2">
      <c r="D124" s="142"/>
    </row>
    <row r="125" spans="4:4" x14ac:dyDescent="0.2">
      <c r="D125" s="142"/>
    </row>
    <row r="126" spans="4:4" x14ac:dyDescent="0.2">
      <c r="D126" s="142"/>
    </row>
    <row r="127" spans="4:4" x14ac:dyDescent="0.2">
      <c r="D127" s="142"/>
    </row>
    <row r="128" spans="4:4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sheetProtection password="B85D" sheet="1"/>
  <mergeCells count="3">
    <mergeCell ref="A1:G1"/>
    <mergeCell ref="C7:G7"/>
    <mergeCell ref="F8:G8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24</vt:i4>
      </vt:variant>
    </vt:vector>
  </HeadingPairs>
  <TitlesOfParts>
    <vt:vector size="36" baseType="lpstr">
      <vt:lpstr>Uchazeč</vt:lpstr>
      <vt:lpstr>Zakázka</vt:lpstr>
      <vt:lpstr>VzorObjekt</vt:lpstr>
      <vt:lpstr>VzorPolozky</vt:lpstr>
      <vt:lpstr>Rekapitulace Část 01</vt:lpstr>
      <vt:lpstr>01 01 Pol</vt:lpstr>
      <vt:lpstr>01 02 Pol</vt:lpstr>
      <vt:lpstr>Rekapitulace Část 02</vt:lpstr>
      <vt:lpstr>02 01 Pol</vt:lpstr>
      <vt:lpstr>02 02 Pol</vt:lpstr>
      <vt:lpstr>Rekapitulace Část 03</vt:lpstr>
      <vt:lpstr>03 01 Pol</vt:lpstr>
      <vt:lpstr>Zakázka!CelkemObjekty</vt:lpstr>
      <vt:lpstr>CenaStavby</vt:lpstr>
      <vt:lpstr>Zakázka!CisloStavby</vt:lpstr>
      <vt:lpstr>MenaStavby</vt:lpstr>
      <vt:lpstr>MistoStavby</vt:lpstr>
      <vt:lpstr>Zakázka!NazevStavby</vt:lpstr>
      <vt:lpstr>Zakázka!Objednatel</vt:lpstr>
      <vt:lpstr>'01 01 Pol'!Oblast_tisku</vt:lpstr>
      <vt:lpstr>'01 02 Pol'!Oblast_tisku</vt:lpstr>
      <vt:lpstr>'02 01 Pol'!Oblast_tisku</vt:lpstr>
      <vt:lpstr>'02 02 Pol'!Oblast_tisku</vt:lpstr>
      <vt:lpstr>'03 01 Pol'!Oblast_tisku</vt:lpstr>
      <vt:lpstr>'Rekapitulace Část 01'!Oblast_tisku</vt:lpstr>
      <vt:lpstr>'Rekapitulace Část 02'!Oblast_tisku</vt:lpstr>
      <vt:lpstr>'Rekapitulace Část 03'!Oblast_tisku</vt:lpstr>
      <vt:lpstr>Zakázka!Oblast_tisku</vt:lpstr>
      <vt:lpstr>Zakázka!omisto</vt:lpstr>
      <vt:lpstr>Zakázka!onazev</vt:lpstr>
      <vt:lpstr>Zakázka!opsc</vt:lpstr>
      <vt:lpstr>padresa</vt:lpstr>
      <vt:lpstr>pmisto</vt:lpstr>
      <vt:lpstr>Zakázka!PoptavkaID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2012-06-29T07:38:16Z</cp:lastPrinted>
  <dcterms:created xsi:type="dcterms:W3CDTF">2009-04-08T07:15:50Z</dcterms:created>
  <dcterms:modified xsi:type="dcterms:W3CDTF">2015-04-13T19:09:30Z</dcterms:modified>
</cp:coreProperties>
</file>